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3" activeTab="4"/>
  </bookViews>
  <sheets>
    <sheet name="Période 1" sheetId="1" r:id="rId1"/>
    <sheet name="Période 2" sheetId="2" r:id="rId2"/>
    <sheet name="Période 3" sheetId="3" r:id="rId3"/>
    <sheet name="Période 4" sheetId="4" r:id="rId4"/>
    <sheet name="Période 5" sheetId="5" r:id="rId5"/>
  </sheets>
  <definedNames>
    <definedName name="_xlnm.Print_Area" localSheetId="0">'Période 1'!$A$1:$S$23</definedName>
    <definedName name="_xlnm.Print_Area" localSheetId="1">'Période 2'!$A$1:$S$25</definedName>
    <definedName name="_xlnm.Print_Area" localSheetId="2">'Période 3'!$A$1:$S$27</definedName>
    <definedName name="_xlnm.Print_Area" localSheetId="3">'Période 4'!$A$1:$S$23</definedName>
    <definedName name="_xlnm.Print_Area" localSheetId="4">'Période 5'!$A$1:$S$27</definedName>
    <definedName name="Période_1">NA()</definedName>
    <definedName name="Période_2">NA()</definedName>
  </definedNames>
  <calcPr fullCalcOnLoad="1"/>
</workbook>
</file>

<file path=xl/sharedStrings.xml><?xml version="1.0" encoding="utf-8"?>
<sst xmlns="http://schemas.openxmlformats.org/spreadsheetml/2006/main" count="271" uniqueCount="27">
  <si>
    <t>Nom :</t>
  </si>
  <si>
    <t>SNUipp-FSU65</t>
  </si>
  <si>
    <t>Prénom :</t>
  </si>
  <si>
    <t>snu65@snuipp.fr</t>
  </si>
  <si>
    <t>École de rattachement :</t>
  </si>
  <si>
    <t>05 62 34 90 54</t>
  </si>
  <si>
    <t xml:space="preserve">Circonscription : </t>
  </si>
  <si>
    <t>Période 1</t>
  </si>
  <si>
    <t>lundi</t>
  </si>
  <si>
    <t>mardi</t>
  </si>
  <si>
    <t>mercredi</t>
  </si>
  <si>
    <t>jeudi</t>
  </si>
  <si>
    <t>vendredi</t>
  </si>
  <si>
    <t>Service 
effectué
dans la 
semaine</t>
  </si>
  <si>
    <t>Solde
de la
semaine</t>
  </si>
  <si>
    <t>école</t>
  </si>
  <si>
    <r>
      <t xml:space="preserve">Dans les cellules "école", inscrire pour mémoire, le nom de l'école d'exercice.
</t>
    </r>
    <r>
      <rPr>
        <b/>
        <i/>
        <sz val="10"/>
        <color indexed="63"/>
        <rFont val="Century Gothic"/>
        <family val="2"/>
      </rPr>
      <t>Dans les cellules bleues, saisir la durée horaire effectuée : Pour 6 h de classe, saisir : 6:00 ; pour 5h30, saisir : 5:30 ; etc …</t>
    </r>
  </si>
  <si>
    <t>Solde 
de la
période</t>
  </si>
  <si>
    <t>Cliquer sur les onglets ci-dessous pour voir les autres périodes</t>
  </si>
  <si>
    <t>Période 2</t>
  </si>
  <si>
    <t>FÉRIÉ</t>
  </si>
  <si>
    <t xml:space="preserve">Gestion des jours fériés :  </t>
  </si>
  <si>
    <r>
      <t xml:space="preserve">Indiquer l'horaire normal de l'école pour le : 
</t>
    </r>
    <r>
      <rPr>
        <i/>
        <sz val="9"/>
        <rFont val="Arial"/>
        <family val="2"/>
      </rPr>
      <t>(par défaut, 6h seront décomptées)</t>
    </r>
  </si>
  <si>
    <t>Cumul 
sur l'année</t>
  </si>
  <si>
    <t>Période 3</t>
  </si>
  <si>
    <t>Période 4</t>
  </si>
  <si>
    <t>Période 5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</si>
</sst>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\ * #,##0.00&quot; € &quot;;\-* #,##0.00&quot; € &quot;;\ * \-#&quot; € &quot;;@\ "/>
    <numFmt numFmtId="166" formatCode="DD/MM"/>
    <numFmt numFmtId="167" formatCode="[H]:MM:SS"/>
    <numFmt numFmtId="168" formatCode="[HH]:MM"/>
    <numFmt numFmtId="169" formatCode="H:MM;@"/>
    <numFmt numFmtId="170" formatCode="\+HH:MM\ ;\-HH:MM\ "/>
    <numFmt numFmtId="171" formatCode="\+[HH]:MM;\-[HH]:MM"/>
    <numFmt numFmtId="172" formatCode="0.00"/>
    <numFmt numFmtId="173" formatCode="\+0.00\ ;\-0.00\ "/>
    <numFmt numFmtId="174" formatCode="HH:MM"/>
    <numFmt numFmtId="175" formatCode="0&quot; h&quot;"/>
    <numFmt numFmtId="176" formatCode="DDD\-DD\-MMM"/>
  </numFmts>
  <fonts count="14"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u val="single"/>
      <sz val="10"/>
      <color indexed="12"/>
      <name val="Century Gothic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i/>
      <sz val="10"/>
      <color indexed="63"/>
      <name val="Century Gothic"/>
      <family val="2"/>
    </font>
    <font>
      <b/>
      <i/>
      <sz val="10"/>
      <color indexed="63"/>
      <name val="Century Gothic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  <xf numFmtId="165" fontId="0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right"/>
    </xf>
    <xf numFmtId="164" fontId="2" fillId="0" borderId="2" xfId="0" applyFont="1" applyBorder="1" applyAlignment="1" applyProtection="1">
      <alignment horizontal="left"/>
      <protection locked="0"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1" fillId="0" borderId="3" xfId="0" applyFont="1" applyBorder="1" applyAlignment="1">
      <alignment horizontal="right"/>
    </xf>
    <xf numFmtId="164" fontId="3" fillId="0" borderId="0" xfId="20" applyNumberFormat="1" applyFont="1" applyFill="1" applyBorder="1" applyAlignment="1" applyProtection="1">
      <alignment/>
      <protection/>
    </xf>
    <xf numFmtId="164" fontId="1" fillId="0" borderId="4" xfId="0" applyFont="1" applyBorder="1" applyAlignment="1">
      <alignment horizontal="right"/>
    </xf>
    <xf numFmtId="164" fontId="5" fillId="0" borderId="0" xfId="0" applyFont="1" applyAlignment="1">
      <alignment horizontal="right"/>
    </xf>
    <xf numFmtId="164" fontId="0" fillId="0" borderId="0" xfId="0" applyAlignment="1">
      <alignment horizontal="left"/>
    </xf>
    <xf numFmtId="166" fontId="6" fillId="0" borderId="0" xfId="0" applyNumberFormat="1" applyFont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164" fontId="0" fillId="0" borderId="5" xfId="0" applyBorder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164" fontId="5" fillId="0" borderId="6" xfId="0" applyFont="1" applyBorder="1" applyAlignment="1">
      <alignment horizontal="center" vertical="center"/>
    </xf>
    <xf numFmtId="164" fontId="5" fillId="0" borderId="7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164" fontId="0" fillId="0" borderId="9" xfId="0" applyFont="1" applyBorder="1" applyAlignment="1" applyProtection="1">
      <alignment horizontal="left" vertical="center"/>
      <protection locked="0"/>
    </xf>
    <xf numFmtId="164" fontId="0" fillId="0" borderId="7" xfId="0" applyFont="1" applyBorder="1" applyAlignment="1" applyProtection="1">
      <alignment horizontal="left" vertical="center"/>
      <protection locked="0"/>
    </xf>
    <xf numFmtId="168" fontId="0" fillId="0" borderId="6" xfId="0" applyNumberFormat="1" applyFill="1" applyBorder="1" applyAlignment="1">
      <alignment horizontal="center" vertical="center"/>
    </xf>
    <xf numFmtId="169" fontId="0" fillId="0" borderId="10" xfId="0" applyNumberFormat="1" applyFill="1" applyBorder="1" applyAlignment="1">
      <alignment horizontal="right"/>
    </xf>
    <xf numFmtId="170" fontId="7" fillId="2" borderId="6" xfId="0" applyNumberFormat="1" applyFont="1" applyFill="1" applyBorder="1" applyAlignment="1">
      <alignment horizontal="center" vertical="center"/>
    </xf>
    <xf numFmtId="169" fontId="0" fillId="3" borderId="11" xfId="0" applyNumberFormat="1" applyFill="1" applyBorder="1" applyAlignment="1" applyProtection="1">
      <alignment horizontal="center" vertical="center"/>
      <protection locked="0"/>
    </xf>
    <xf numFmtId="169" fontId="0" fillId="0" borderId="7" xfId="0" applyNumberFormat="1" applyBorder="1" applyAlignment="1">
      <alignment horizontal="center" vertical="center"/>
    </xf>
    <xf numFmtId="171" fontId="0" fillId="3" borderId="12" xfId="0" applyNumberFormat="1" applyFill="1" applyBorder="1" applyAlignment="1">
      <alignment/>
    </xf>
    <xf numFmtId="169" fontId="0" fillId="0" borderId="0" xfId="0" applyNumberFormat="1" applyAlignment="1">
      <alignment/>
    </xf>
    <xf numFmtId="172" fontId="0" fillId="0" borderId="10" xfId="0" applyNumberFormat="1" applyFill="1" applyBorder="1" applyAlignment="1">
      <alignment horizontal="right"/>
    </xf>
    <xf numFmtId="164" fontId="8" fillId="4" borderId="6" xfId="0" applyFont="1" applyFill="1" applyBorder="1" applyAlignment="1">
      <alignment horizontal="center" vertical="center" wrapText="1"/>
    </xf>
    <xf numFmtId="164" fontId="0" fillId="0" borderId="0" xfId="0" applyBorder="1" applyAlignment="1">
      <alignment horizontal="center" vertical="center"/>
    </xf>
    <xf numFmtId="173" fontId="0" fillId="3" borderId="2" xfId="0" applyNumberFormat="1" applyFill="1" applyBorder="1" applyAlignment="1">
      <alignment vertical="center"/>
    </xf>
    <xf numFmtId="164" fontId="1" fillId="4" borderId="6" xfId="0" applyFont="1" applyFill="1" applyBorder="1" applyAlignment="1">
      <alignment/>
    </xf>
    <xf numFmtId="164" fontId="1" fillId="0" borderId="13" xfId="0" applyFont="1" applyBorder="1" applyAlignment="1">
      <alignment horizontal="right"/>
    </xf>
    <xf numFmtId="164" fontId="2" fillId="0" borderId="2" xfId="0" applyFont="1" applyBorder="1" applyAlignment="1" applyProtection="1">
      <alignment horizontal="left"/>
      <protection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/>
    </xf>
    <xf numFmtId="164" fontId="3" fillId="0" borderId="0" xfId="20" applyNumberFormat="1" applyFont="1" applyFill="1" applyBorder="1" applyAlignment="1" applyProtection="1">
      <alignment/>
      <protection hidden="1"/>
    </xf>
    <xf numFmtId="164" fontId="4" fillId="0" borderId="0" xfId="20" applyNumberFormat="1" applyFont="1" applyFill="1" applyBorder="1" applyAlignment="1" applyProtection="1">
      <alignment horizontal="center"/>
      <protection/>
    </xf>
    <xf numFmtId="164" fontId="4" fillId="0" borderId="0" xfId="20" applyNumberFormat="1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74" fontId="0" fillId="0" borderId="0" xfId="0" applyNumberFormat="1" applyAlignment="1">
      <alignment/>
    </xf>
    <xf numFmtId="175" fontId="7" fillId="5" borderId="11" xfId="0" applyNumberFormat="1" applyFont="1" applyFill="1" applyBorder="1" applyAlignment="1" applyProtection="1">
      <alignment horizontal="center" vertical="center"/>
      <protection/>
    </xf>
    <xf numFmtId="171" fontId="0" fillId="3" borderId="14" xfId="0" applyNumberFormat="1" applyFill="1" applyBorder="1" applyAlignment="1">
      <alignment/>
    </xf>
    <xf numFmtId="173" fontId="0" fillId="3" borderId="6" xfId="0" applyNumberFormat="1" applyFill="1" applyBorder="1" applyAlignment="1">
      <alignment vertical="center"/>
    </xf>
    <xf numFmtId="164" fontId="5" fillId="0" borderId="0" xfId="0" applyFont="1" applyBorder="1" applyAlignment="1">
      <alignment horizontal="center" vertical="center" wrapText="1"/>
    </xf>
    <xf numFmtId="164" fontId="0" fillId="0" borderId="0" xfId="0" applyNumberForma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10" fillId="0" borderId="0" xfId="0" applyFont="1" applyBorder="1" applyAlignment="1">
      <alignment horizontal="right" vertical="center" wrapText="1"/>
    </xf>
    <xf numFmtId="176" fontId="12" fillId="0" borderId="0" xfId="0" applyNumberFormat="1" applyFont="1" applyAlignment="1">
      <alignment vertical="center"/>
    </xf>
    <xf numFmtId="169" fontId="0" fillId="3" borderId="6" xfId="0" applyNumberFormat="1" applyFill="1" applyBorder="1" applyAlignment="1" applyProtection="1">
      <alignment vertical="center"/>
      <protection locked="0"/>
    </xf>
    <xf numFmtId="164" fontId="0" fillId="0" borderId="0" xfId="0" applyAlignment="1">
      <alignment horizontal="right" vertical="center"/>
    </xf>
    <xf numFmtId="164" fontId="0" fillId="0" borderId="0" xfId="0" applyAlignment="1">
      <alignment vertical="center"/>
    </xf>
    <xf numFmtId="173" fontId="7" fillId="3" borderId="6" xfId="0" applyNumberFormat="1" applyFont="1" applyFill="1" applyBorder="1" applyAlignment="1">
      <alignment vertical="center"/>
    </xf>
    <xf numFmtId="164" fontId="0" fillId="0" borderId="7" xfId="0" applyBorder="1" applyAlignment="1">
      <alignment horizontal="center" vertical="center"/>
    </xf>
    <xf numFmtId="171" fontId="13" fillId="6" borderId="14" xfId="0" applyNumberFormat="1" applyFont="1" applyFill="1" applyBorder="1" applyAlignment="1">
      <alignment/>
    </xf>
    <xf numFmtId="176" fontId="5" fillId="0" borderId="0" xfId="0" applyNumberFormat="1" applyFont="1" applyAlignment="1">
      <alignment vertical="center"/>
    </xf>
    <xf numFmtId="164" fontId="0" fillId="0" borderId="0" xfId="0" applyBorder="1" applyAlignment="1">
      <alignment/>
    </xf>
    <xf numFmtId="164" fontId="5" fillId="0" borderId="0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4" fontId="0" fillId="0" borderId="0" xfId="0" applyFont="1" applyBorder="1" applyAlignment="1" applyProtection="1">
      <alignment horizontal="left" vertical="center"/>
      <protection locked="0"/>
    </xf>
    <xf numFmtId="169" fontId="0" fillId="0" borderId="15" xfId="0" applyNumberFormat="1" applyFill="1" applyBorder="1" applyAlignment="1">
      <alignment horizontal="right"/>
    </xf>
    <xf numFmtId="172" fontId="0" fillId="0" borderId="15" xfId="0" applyNumberFormat="1" applyFill="1" applyBorder="1" applyAlignment="1">
      <alignment horizontal="right"/>
    </xf>
    <xf numFmtId="175" fontId="0" fillId="3" borderId="11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Fill="1" applyBorder="1" applyAlignment="1">
      <alignment vertical="center"/>
    </xf>
    <xf numFmtId="172" fontId="7" fillId="3" borderId="2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uro" xfId="21"/>
  </cellStyles>
  <dxfs count="3">
    <dxf>
      <font>
        <b/>
        <i val="0"/>
        <color rgb="FFFFFFFF"/>
      </font>
      <fill>
        <patternFill patternType="solid">
          <fgColor rgb="FF993300"/>
          <bgColor rgb="FFFF0000"/>
        </patternFill>
      </fill>
      <border/>
    </dxf>
    <dxf>
      <font>
        <b/>
        <i val="0"/>
        <color rgb="FFFFFFFF"/>
      </font>
      <fill>
        <patternFill patternType="solid">
          <fgColor rgb="FF008080"/>
          <bgColor rgb="FF008000"/>
        </patternFill>
      </fill>
      <border/>
    </dxf>
    <dxf>
      <font>
        <b val="0"/>
        <color rgb="FF808080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276225</xdr:colOff>
      <xdr:row>0</xdr:row>
      <xdr:rowOff>38100</xdr:rowOff>
    </xdr:from>
    <xdr:to>
      <xdr:col>18</xdr:col>
      <xdr:colOff>95250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38100"/>
          <a:ext cx="53340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438150</xdr:colOff>
      <xdr:row>0</xdr:row>
      <xdr:rowOff>38100</xdr:rowOff>
    </xdr:from>
    <xdr:to>
      <xdr:col>18</xdr:col>
      <xdr:colOff>266700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38100"/>
          <a:ext cx="542925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438150</xdr:colOff>
      <xdr:row>0</xdr:row>
      <xdr:rowOff>38100</xdr:rowOff>
    </xdr:from>
    <xdr:to>
      <xdr:col>18</xdr:col>
      <xdr:colOff>266700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38100"/>
          <a:ext cx="542925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438150</xdr:colOff>
      <xdr:row>0</xdr:row>
      <xdr:rowOff>38100</xdr:rowOff>
    </xdr:from>
    <xdr:to>
      <xdr:col>18</xdr:col>
      <xdr:colOff>266700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38100"/>
          <a:ext cx="542925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476250</xdr:colOff>
      <xdr:row>0</xdr:row>
      <xdr:rowOff>38100</xdr:rowOff>
    </xdr:from>
    <xdr:to>
      <xdr:col>18</xdr:col>
      <xdr:colOff>295275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38100"/>
          <a:ext cx="53340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nu65@snuipp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26"/>
  <sheetViews>
    <sheetView showGridLines="0" workbookViewId="0" topLeftCell="A1">
      <selection activeCell="S23" sqref="S23"/>
    </sheetView>
  </sheetViews>
  <sheetFormatPr defaultColWidth="11.421875" defaultRowHeight="12.75" customHeight="1"/>
  <cols>
    <col min="1" max="1" width="5.57421875" style="0" customWidth="1"/>
    <col min="2" max="3" width="10.7109375" style="0" customWidth="1"/>
    <col min="4" max="4" width="5.57421875" style="0" customWidth="1"/>
    <col min="5" max="6" width="10.7109375" style="0" customWidth="1"/>
    <col min="7" max="7" width="5.57421875" style="0" customWidth="1"/>
    <col min="8" max="9" width="10.7109375" style="0" customWidth="1"/>
    <col min="10" max="10" width="5.57421875" style="0" customWidth="1"/>
    <col min="11" max="12" width="10.7109375" style="0" customWidth="1"/>
    <col min="13" max="13" width="5.57421875" style="0" customWidth="1"/>
    <col min="14" max="15" width="10.7109375" style="0" customWidth="1"/>
    <col min="16" max="16" width="1.7109375" style="0" customWidth="1"/>
    <col min="17" max="17" width="10.7109375" style="1" customWidth="1"/>
    <col min="18" max="18" width="0" style="0" hidden="1" customWidth="1"/>
    <col min="19" max="19" width="8.57421875" style="1" customWidth="1"/>
  </cols>
  <sheetData>
    <row r="1" spans="1:19" ht="15" customHeight="1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N1" s="4" t="s">
        <v>1</v>
      </c>
      <c r="Q1" s="5"/>
      <c r="R1" s="5"/>
      <c r="S1" s="5"/>
    </row>
    <row r="2" spans="1:19" ht="15" customHeight="1">
      <c r="A2" s="6" t="s">
        <v>2</v>
      </c>
      <c r="B2" s="6"/>
      <c r="C2" s="6"/>
      <c r="D2" s="3"/>
      <c r="E2" s="3"/>
      <c r="F2" s="3"/>
      <c r="G2" s="3"/>
      <c r="H2" s="3"/>
      <c r="I2" s="3"/>
      <c r="J2" s="3"/>
      <c r="K2" s="3"/>
      <c r="N2" s="7" t="s">
        <v>3</v>
      </c>
      <c r="Q2" s="5"/>
      <c r="R2" s="5"/>
      <c r="S2" s="5"/>
    </row>
    <row r="3" spans="1:19" ht="15" customHeight="1">
      <c r="A3" s="6" t="s">
        <v>4</v>
      </c>
      <c r="B3" s="6"/>
      <c r="C3" s="6"/>
      <c r="D3" s="3"/>
      <c r="E3" s="3"/>
      <c r="F3" s="3"/>
      <c r="G3" s="3"/>
      <c r="H3" s="3"/>
      <c r="I3" s="3"/>
      <c r="J3" s="3"/>
      <c r="K3" s="3"/>
      <c r="N3" s="4" t="s">
        <v>5</v>
      </c>
      <c r="Q3" s="5"/>
      <c r="R3" s="5"/>
      <c r="S3" s="5"/>
    </row>
    <row r="4" spans="1:19" ht="15" customHeight="1">
      <c r="A4" s="8" t="s">
        <v>6</v>
      </c>
      <c r="B4" s="8"/>
      <c r="C4" s="8"/>
      <c r="D4" s="3"/>
      <c r="E4" s="3"/>
      <c r="F4" s="3"/>
      <c r="G4" s="3"/>
      <c r="H4" s="3"/>
      <c r="I4" s="3"/>
      <c r="J4" s="3"/>
      <c r="K4" s="3"/>
      <c r="Q4" s="5"/>
      <c r="R4" s="5"/>
      <c r="S4" s="5"/>
    </row>
    <row r="5" spans="1:19" ht="12.75" customHeight="1">
      <c r="A5" s="9"/>
      <c r="B5" s="9"/>
      <c r="C5" s="9"/>
      <c r="D5" s="10"/>
      <c r="E5" s="10"/>
      <c r="F5" s="10"/>
      <c r="G5" s="10"/>
      <c r="H5" s="10"/>
      <c r="I5" s="10"/>
      <c r="J5" s="10"/>
      <c r="K5" s="10"/>
      <c r="Q5" s="5"/>
      <c r="R5" s="5"/>
      <c r="S5" s="5"/>
    </row>
    <row r="6" spans="1:19" ht="21" customHeight="1">
      <c r="A6" s="11" t="s">
        <v>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P6" s="12"/>
      <c r="Q6" s="13"/>
      <c r="R6" s="14">
        <v>1</v>
      </c>
      <c r="S6" s="13"/>
    </row>
    <row r="7" spans="1:19" s="18" customFormat="1" ht="52.5" customHeight="1">
      <c r="A7" s="15" t="s">
        <v>8</v>
      </c>
      <c r="B7" s="15"/>
      <c r="C7" s="15"/>
      <c r="D7" s="15" t="s">
        <v>9</v>
      </c>
      <c r="E7" s="15"/>
      <c r="F7" s="15"/>
      <c r="G7" s="15" t="s">
        <v>10</v>
      </c>
      <c r="H7" s="15"/>
      <c r="I7" s="15"/>
      <c r="J7" s="15" t="s">
        <v>11</v>
      </c>
      <c r="K7" s="15"/>
      <c r="L7" s="15"/>
      <c r="M7" s="15" t="s">
        <v>12</v>
      </c>
      <c r="N7" s="15"/>
      <c r="O7" s="15"/>
      <c r="P7" s="16"/>
      <c r="Q7" s="17" t="s">
        <v>13</v>
      </c>
      <c r="R7" s="17"/>
      <c r="S7" s="17" t="s">
        <v>14</v>
      </c>
    </row>
    <row r="8" spans="1:19" ht="12.75" customHeight="1">
      <c r="A8" s="19">
        <v>41519</v>
      </c>
      <c r="B8" s="20" t="s">
        <v>15</v>
      </c>
      <c r="C8" s="20"/>
      <c r="D8" s="19">
        <f>A8+1</f>
        <v>41520</v>
      </c>
      <c r="E8" s="20" t="s">
        <v>15</v>
      </c>
      <c r="F8" s="20"/>
      <c r="G8" s="19">
        <f>D8+1</f>
        <v>41521</v>
      </c>
      <c r="H8" s="20" t="s">
        <v>15</v>
      </c>
      <c r="I8" s="20"/>
      <c r="J8" s="19">
        <f>G8+1</f>
        <v>41522</v>
      </c>
      <c r="K8" s="20" t="s">
        <v>15</v>
      </c>
      <c r="L8" s="20"/>
      <c r="M8" s="19">
        <f>J8+1</f>
        <v>41523</v>
      </c>
      <c r="N8" s="20" t="s">
        <v>15</v>
      </c>
      <c r="O8" s="20"/>
      <c r="P8" s="21"/>
      <c r="Q8" s="22">
        <f>(IF(ISNUMBER(B9),B9,0)+IF(ISNUMBER(E9),E9,0)+IF(ISNUMBER(H9),H9,0)+IF(ISNUMBER(K9),K9,0)+IF(ISNUMBER(N9),N9,0))</f>
        <v>0</v>
      </c>
      <c r="R8" s="23"/>
      <c r="S8" s="24">
        <f>IF(R9=0,0,IF(R9&gt;0,"+ "&amp;TEXT(R9,"[hh]:mm"),"- "&amp;TEXT(ABS(R9),"[hh]:mm")))</f>
        <v>0</v>
      </c>
    </row>
    <row r="9" spans="1:20" ht="12.75" customHeight="1">
      <c r="A9" s="19"/>
      <c r="B9" s="25"/>
      <c r="C9" s="25"/>
      <c r="D9" s="19"/>
      <c r="E9" s="25"/>
      <c r="F9" s="25"/>
      <c r="G9" s="19"/>
      <c r="H9" s="25"/>
      <c r="I9" s="25"/>
      <c r="J9" s="19"/>
      <c r="K9" s="25"/>
      <c r="L9" s="25"/>
      <c r="M9" s="19"/>
      <c r="N9" s="25"/>
      <c r="O9" s="25"/>
      <c r="P9" s="26"/>
      <c r="Q9" s="22"/>
      <c r="R9" s="27">
        <f>IF(Q8&gt;0,Q8-R$6,0)</f>
        <v>0</v>
      </c>
      <c r="S9" s="24"/>
      <c r="T9" s="28"/>
    </row>
    <row r="10" spans="1:19" ht="12.75" customHeight="1">
      <c r="A10" s="19">
        <f>M8+3</f>
        <v>41526</v>
      </c>
      <c r="B10" s="20" t="s">
        <v>15</v>
      </c>
      <c r="C10" s="20"/>
      <c r="D10" s="19">
        <f>A10+1</f>
        <v>41527</v>
      </c>
      <c r="E10" s="20" t="s">
        <v>15</v>
      </c>
      <c r="F10" s="20"/>
      <c r="G10" s="19">
        <f>D10+1</f>
        <v>41528</v>
      </c>
      <c r="H10" s="20" t="s">
        <v>15</v>
      </c>
      <c r="I10" s="20"/>
      <c r="J10" s="19">
        <f>G10+1</f>
        <v>41529</v>
      </c>
      <c r="K10" s="20" t="s">
        <v>15</v>
      </c>
      <c r="L10" s="20"/>
      <c r="M10" s="19">
        <f>J10+1</f>
        <v>41530</v>
      </c>
      <c r="N10" s="20" t="s">
        <v>15</v>
      </c>
      <c r="O10" s="20"/>
      <c r="P10" s="21"/>
      <c r="Q10" s="22">
        <f>(IF(ISNUMBER(B11),B11,0)+IF(ISNUMBER(E11),E11,0)+IF(ISNUMBER(H11),H11,0)+IF(ISNUMBER(K11),K11,0)+IF(ISNUMBER(N11),N11,0))</f>
        <v>0</v>
      </c>
      <c r="R10" s="29"/>
      <c r="S10" s="24">
        <f>IF(R11=0,0,IF(R11&gt;0,"+ "&amp;TEXT(R11,"[hh]:mm"),"- "&amp;TEXT(ABS(R11),"[hh]:mm")))</f>
        <v>0</v>
      </c>
    </row>
    <row r="11" spans="1:19" ht="12.75" customHeight="1">
      <c r="A11" s="19"/>
      <c r="B11" s="25"/>
      <c r="C11" s="25"/>
      <c r="D11" s="19"/>
      <c r="E11" s="25"/>
      <c r="F11" s="25"/>
      <c r="G11" s="19"/>
      <c r="H11" s="25"/>
      <c r="I11" s="25"/>
      <c r="J11" s="19"/>
      <c r="K11" s="25"/>
      <c r="L11" s="25"/>
      <c r="M11" s="19"/>
      <c r="N11" s="25"/>
      <c r="O11" s="25"/>
      <c r="P11" s="26"/>
      <c r="Q11" s="22"/>
      <c r="R11" s="27">
        <f>IF(Q10&gt;0,Q10-R$6,0)</f>
        <v>0</v>
      </c>
      <c r="S11" s="24"/>
    </row>
    <row r="12" spans="1:19" ht="12.75" customHeight="1">
      <c r="A12" s="19">
        <f>M10+3</f>
        <v>41533</v>
      </c>
      <c r="B12" s="20" t="s">
        <v>15</v>
      </c>
      <c r="C12" s="20"/>
      <c r="D12" s="19">
        <f>A12+1</f>
        <v>41534</v>
      </c>
      <c r="E12" s="20" t="s">
        <v>15</v>
      </c>
      <c r="F12" s="20"/>
      <c r="G12" s="19">
        <f>D12+1</f>
        <v>41535</v>
      </c>
      <c r="H12" s="20" t="s">
        <v>15</v>
      </c>
      <c r="I12" s="20"/>
      <c r="J12" s="19">
        <f>G12+1</f>
        <v>41536</v>
      </c>
      <c r="K12" s="20" t="s">
        <v>15</v>
      </c>
      <c r="L12" s="20"/>
      <c r="M12" s="19">
        <f>J12+1</f>
        <v>41537</v>
      </c>
      <c r="N12" s="20" t="s">
        <v>15</v>
      </c>
      <c r="O12" s="20"/>
      <c r="P12" s="21"/>
      <c r="Q12" s="22">
        <f>(IF(ISNUMBER(B13),B13,0)+IF(ISNUMBER(E13),E13,0)+IF(ISNUMBER(H13),H13,0)+IF(ISNUMBER(K13),K13,0)+IF(ISNUMBER(N13),N13,0))</f>
        <v>0</v>
      </c>
      <c r="R12" s="29"/>
      <c r="S12" s="24">
        <f>IF(R13=0,0,IF(R13&gt;0,"+ "&amp;TEXT(R13,"[hh]:mm"),"- "&amp;TEXT(ABS(R13),"[hh]:mm")))</f>
        <v>0</v>
      </c>
    </row>
    <row r="13" spans="1:19" ht="12.75" customHeight="1">
      <c r="A13" s="19"/>
      <c r="B13" s="25"/>
      <c r="C13" s="25"/>
      <c r="D13" s="19"/>
      <c r="E13" s="25"/>
      <c r="F13" s="25"/>
      <c r="G13" s="19"/>
      <c r="H13" s="25"/>
      <c r="I13" s="25"/>
      <c r="J13" s="19"/>
      <c r="K13" s="25"/>
      <c r="L13" s="25"/>
      <c r="M13" s="19"/>
      <c r="N13" s="25"/>
      <c r="O13" s="25"/>
      <c r="P13" s="26"/>
      <c r="Q13" s="22"/>
      <c r="R13" s="27">
        <f>IF(Q12&gt;0,Q12-R$6,0)</f>
        <v>0</v>
      </c>
      <c r="S13" s="24"/>
    </row>
    <row r="14" spans="1:19" ht="12.75" customHeight="1">
      <c r="A14" s="19">
        <f>M12+3</f>
        <v>41540</v>
      </c>
      <c r="B14" s="20" t="s">
        <v>15</v>
      </c>
      <c r="C14" s="20"/>
      <c r="D14" s="19">
        <f>A14+1</f>
        <v>41541</v>
      </c>
      <c r="E14" s="20" t="s">
        <v>15</v>
      </c>
      <c r="F14" s="20"/>
      <c r="G14" s="19">
        <f>D14+1</f>
        <v>41542</v>
      </c>
      <c r="H14" s="20" t="s">
        <v>15</v>
      </c>
      <c r="I14" s="20"/>
      <c r="J14" s="19">
        <f>G14+1</f>
        <v>41543</v>
      </c>
      <c r="K14" s="20" t="s">
        <v>15</v>
      </c>
      <c r="L14" s="20"/>
      <c r="M14" s="19">
        <f>J14+1</f>
        <v>41544</v>
      </c>
      <c r="N14" s="20" t="s">
        <v>15</v>
      </c>
      <c r="O14" s="20"/>
      <c r="P14" s="21"/>
      <c r="Q14" s="22">
        <f>(IF(ISNUMBER(B15),B15,0)+IF(ISNUMBER(E15),E15,0)+IF(ISNUMBER(H15),H15,0)+IF(ISNUMBER(K15),K15,0)+IF(ISNUMBER(N15),N15,0))</f>
        <v>0</v>
      </c>
      <c r="R14" s="29"/>
      <c r="S14" s="24">
        <f>IF(R15=0,0,IF(R15&gt;0,"+ "&amp;TEXT(R15,"[hh]:mm"),"- "&amp;TEXT(ABS(R15),"[hh]:mm")))</f>
        <v>0</v>
      </c>
    </row>
    <row r="15" spans="1:19" ht="12.75" customHeight="1">
      <c r="A15" s="19"/>
      <c r="B15" s="25"/>
      <c r="C15" s="25"/>
      <c r="D15" s="19"/>
      <c r="E15" s="25"/>
      <c r="F15" s="25"/>
      <c r="G15" s="19"/>
      <c r="H15" s="25"/>
      <c r="I15" s="25"/>
      <c r="J15" s="19"/>
      <c r="K15" s="25"/>
      <c r="L15" s="25"/>
      <c r="M15" s="19"/>
      <c r="N15" s="25"/>
      <c r="O15" s="25"/>
      <c r="P15" s="26"/>
      <c r="Q15" s="22"/>
      <c r="R15" s="27">
        <f>IF(Q14&gt;0,Q14-R$6,0)</f>
        <v>0</v>
      </c>
      <c r="S15" s="24"/>
    </row>
    <row r="16" spans="1:19" ht="12.75" customHeight="1">
      <c r="A16" s="19">
        <f>M14+3</f>
        <v>41547</v>
      </c>
      <c r="B16" s="20" t="s">
        <v>15</v>
      </c>
      <c r="C16" s="20"/>
      <c r="D16" s="19">
        <f>A16+1</f>
        <v>41548</v>
      </c>
      <c r="E16" s="20" t="s">
        <v>15</v>
      </c>
      <c r="F16" s="20"/>
      <c r="G16" s="19">
        <f>D16+1</f>
        <v>41549</v>
      </c>
      <c r="H16" s="20" t="s">
        <v>15</v>
      </c>
      <c r="I16" s="20"/>
      <c r="J16" s="19">
        <f>G16+1</f>
        <v>41550</v>
      </c>
      <c r="K16" s="20" t="s">
        <v>15</v>
      </c>
      <c r="L16" s="20"/>
      <c r="M16" s="19">
        <f>J16+1</f>
        <v>41551</v>
      </c>
      <c r="N16" s="20" t="s">
        <v>15</v>
      </c>
      <c r="O16" s="20"/>
      <c r="P16" s="21"/>
      <c r="Q16" s="22">
        <f>(IF(ISNUMBER(B17),B17,0)+IF(ISNUMBER(E17),E17,0)+IF(ISNUMBER(H17),H17,0)+IF(ISNUMBER(K17),K17,0)+IF(ISNUMBER(N17),N17,0))</f>
        <v>0</v>
      </c>
      <c r="R16" s="29"/>
      <c r="S16" s="24">
        <f>IF(R17=0,0,IF(R17&gt;0,"+ "&amp;TEXT(R17,"[hh]:mm"),"- "&amp;TEXT(ABS(R17),"[hh]:mm")))</f>
        <v>0</v>
      </c>
    </row>
    <row r="17" spans="1:19" ht="12.75" customHeight="1">
      <c r="A17" s="19"/>
      <c r="B17" s="25"/>
      <c r="C17" s="25"/>
      <c r="D17" s="19"/>
      <c r="E17" s="25"/>
      <c r="F17" s="25"/>
      <c r="G17" s="19"/>
      <c r="H17" s="25"/>
      <c r="I17" s="25"/>
      <c r="J17" s="19"/>
      <c r="K17" s="25"/>
      <c r="L17" s="25"/>
      <c r="M17" s="19"/>
      <c r="N17" s="25"/>
      <c r="O17" s="25"/>
      <c r="P17" s="26"/>
      <c r="Q17" s="22"/>
      <c r="R17" s="27">
        <f>IF(Q16&gt;0,Q16-R$6,0)</f>
        <v>0</v>
      </c>
      <c r="S17" s="24"/>
    </row>
    <row r="18" spans="1:19" ht="12.75" customHeight="1">
      <c r="A18" s="19">
        <f>M16+3</f>
        <v>41554</v>
      </c>
      <c r="B18" s="20" t="s">
        <v>15</v>
      </c>
      <c r="C18" s="20"/>
      <c r="D18" s="19">
        <f>A18+1</f>
        <v>41555</v>
      </c>
      <c r="E18" s="20" t="s">
        <v>15</v>
      </c>
      <c r="F18" s="20"/>
      <c r="G18" s="19">
        <f>D18+1</f>
        <v>41556</v>
      </c>
      <c r="H18" s="20" t="s">
        <v>15</v>
      </c>
      <c r="I18" s="20"/>
      <c r="J18" s="19">
        <f>G18+1</f>
        <v>41557</v>
      </c>
      <c r="K18" s="20" t="s">
        <v>15</v>
      </c>
      <c r="L18" s="20"/>
      <c r="M18" s="19">
        <f>J18+1</f>
        <v>41558</v>
      </c>
      <c r="N18" s="20" t="s">
        <v>15</v>
      </c>
      <c r="O18" s="20"/>
      <c r="P18" s="21"/>
      <c r="Q18" s="22">
        <f>(IF(ISNUMBER(B19),B19,0)+IF(ISNUMBER(E19),E19,0)+IF(ISNUMBER(H19),H19,0)+IF(ISNUMBER(K19),K19,0)+IF(ISNUMBER(N19),N19,0))</f>
        <v>0</v>
      </c>
      <c r="R18" s="29"/>
      <c r="S18" s="24">
        <f>IF(R19=0,0,IF(R19&gt;0,"+ "&amp;TEXT(R19,"[hh]:mm"),"- "&amp;TEXT(ABS(R19),"[hh]:mm")))</f>
        <v>0</v>
      </c>
    </row>
    <row r="19" spans="1:19" ht="12.75" customHeight="1">
      <c r="A19" s="19"/>
      <c r="B19" s="25"/>
      <c r="C19" s="25"/>
      <c r="D19" s="19"/>
      <c r="E19" s="25"/>
      <c r="F19" s="25"/>
      <c r="G19" s="19"/>
      <c r="H19" s="25"/>
      <c r="I19" s="25"/>
      <c r="J19" s="19"/>
      <c r="K19" s="25"/>
      <c r="L19" s="25"/>
      <c r="M19" s="19"/>
      <c r="N19" s="25"/>
      <c r="O19" s="25"/>
      <c r="P19" s="26"/>
      <c r="Q19" s="22"/>
      <c r="R19" s="27">
        <f>IF(Q18&gt;0,Q18-R$6,0)</f>
        <v>0</v>
      </c>
      <c r="S19" s="24"/>
    </row>
    <row r="20" spans="1:19" ht="12.75" customHeight="1">
      <c r="A20" s="19">
        <f>M18+3</f>
        <v>41561</v>
      </c>
      <c r="B20" s="20" t="s">
        <v>15</v>
      </c>
      <c r="C20" s="20"/>
      <c r="D20" s="19">
        <f>A20+1</f>
        <v>41562</v>
      </c>
      <c r="E20" s="20" t="s">
        <v>15</v>
      </c>
      <c r="F20" s="20"/>
      <c r="G20" s="19">
        <f>D20+1</f>
        <v>41563</v>
      </c>
      <c r="H20" s="20" t="s">
        <v>15</v>
      </c>
      <c r="I20" s="20"/>
      <c r="J20" s="19">
        <f>G20+1</f>
        <v>41564</v>
      </c>
      <c r="K20" s="20" t="s">
        <v>15</v>
      </c>
      <c r="L20" s="20"/>
      <c r="M20" s="19">
        <f>J20+1</f>
        <v>41565</v>
      </c>
      <c r="N20" s="20" t="s">
        <v>15</v>
      </c>
      <c r="O20" s="20"/>
      <c r="P20" s="21"/>
      <c r="Q20" s="22">
        <f>(IF(ISNUMBER(B21),B21,0)+IF(ISNUMBER(E21),E21,0)+IF(ISNUMBER(H21),H21,0)+IF(ISNUMBER(K21),K21,0)+IF(ISNUMBER(N21),N21,0))</f>
        <v>0</v>
      </c>
      <c r="R20" s="29"/>
      <c r="S20" s="24">
        <f>IF(R21=0,0,IF(R21&gt;0,"+ "&amp;TEXT(R21,"[hh]:mm"),"- "&amp;TEXT(ABS(R21),"[hh]:mm")))</f>
        <v>0</v>
      </c>
    </row>
    <row r="21" spans="1:19" ht="12.75" customHeight="1">
      <c r="A21" s="19"/>
      <c r="B21" s="25"/>
      <c r="C21" s="25"/>
      <c r="D21" s="19"/>
      <c r="E21" s="25"/>
      <c r="F21" s="25"/>
      <c r="G21" s="19"/>
      <c r="H21" s="25"/>
      <c r="I21" s="25"/>
      <c r="J21" s="19"/>
      <c r="K21" s="25"/>
      <c r="L21" s="25"/>
      <c r="M21" s="19"/>
      <c r="N21" s="25"/>
      <c r="O21" s="25"/>
      <c r="P21" s="26"/>
      <c r="Q21" s="22"/>
      <c r="R21" s="27">
        <f>IF(Q20&gt;0,Q20-R$6,0)</f>
        <v>0</v>
      </c>
      <c r="S21" s="24"/>
    </row>
    <row r="23" spans="1:19" ht="39" customHeight="1">
      <c r="A23" s="30" t="s">
        <v>16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  <c r="P23" s="31"/>
      <c r="Q23" s="17" t="s">
        <v>17</v>
      </c>
      <c r="R23" s="32">
        <f>IF(ISNUMBER(R9),R9,0)+IF(ISNUMBER(R11),R11,0)+IF(ISNUMBER(R13),R13,0)+IF(ISNUMBER(R15),R15,0)+IF(ISNUMBER(R17),R17,0)+IF(ISNUMBER(R19),R19,0)+IF(ISNUMBER(R21),R21,0)</f>
        <v>0</v>
      </c>
      <c r="S23" s="24">
        <f>IF(R23=0,0,IF(R23&gt;0,"+ "&amp;TEXT(R23,"[hh]:mm"),"-"&amp;TEXT(ABS(R23),"[hh]:mm")))</f>
        <v>0</v>
      </c>
    </row>
    <row r="26" spans="1:7" ht="12.75" customHeight="1">
      <c r="A26" s="33" t="s">
        <v>18</v>
      </c>
      <c r="B26" s="33"/>
      <c r="C26" s="33"/>
      <c r="D26" s="33"/>
      <c r="E26" s="33"/>
      <c r="F26" s="33"/>
      <c r="G26" s="33"/>
    </row>
  </sheetData>
  <sheetProtection selectLockedCells="1" selectUnlockedCells="1"/>
  <mergeCells count="136">
    <mergeCell ref="A1:C1"/>
    <mergeCell ref="D1:K1"/>
    <mergeCell ref="Q1:S5"/>
    <mergeCell ref="A2:C2"/>
    <mergeCell ref="D2:K2"/>
    <mergeCell ref="A3:C3"/>
    <mergeCell ref="D3:K3"/>
    <mergeCell ref="A4:C4"/>
    <mergeCell ref="D4:K4"/>
    <mergeCell ref="A6:N6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Q8:Q9"/>
    <mergeCell ref="S8:S9"/>
    <mergeCell ref="B9:C9"/>
    <mergeCell ref="E9:F9"/>
    <mergeCell ref="H9:I9"/>
    <mergeCell ref="K9:L9"/>
    <mergeCell ref="N9:O9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N10:O10"/>
    <mergeCell ref="Q10:Q11"/>
    <mergeCell ref="S10:S11"/>
    <mergeCell ref="B11:C11"/>
    <mergeCell ref="E11:F11"/>
    <mergeCell ref="H11:I11"/>
    <mergeCell ref="K11:L11"/>
    <mergeCell ref="N11:O11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N12:O12"/>
    <mergeCell ref="Q12:Q13"/>
    <mergeCell ref="S12:S13"/>
    <mergeCell ref="B13:C13"/>
    <mergeCell ref="E13:F13"/>
    <mergeCell ref="H13:I13"/>
    <mergeCell ref="K13:L13"/>
    <mergeCell ref="N13:O13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N14:O14"/>
    <mergeCell ref="Q14:Q15"/>
    <mergeCell ref="S14:S15"/>
    <mergeCell ref="B15:C15"/>
    <mergeCell ref="E15:F15"/>
    <mergeCell ref="H15:I15"/>
    <mergeCell ref="K15:L15"/>
    <mergeCell ref="N15:O15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N16:O16"/>
    <mergeCell ref="Q16:Q17"/>
    <mergeCell ref="S16:S17"/>
    <mergeCell ref="B17:C17"/>
    <mergeCell ref="E17:F17"/>
    <mergeCell ref="H17:I17"/>
    <mergeCell ref="K17:L17"/>
    <mergeCell ref="N17:O17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N18:O18"/>
    <mergeCell ref="Q18:Q19"/>
    <mergeCell ref="S18:S19"/>
    <mergeCell ref="B19:C19"/>
    <mergeCell ref="E19:F19"/>
    <mergeCell ref="H19:I19"/>
    <mergeCell ref="K19:L19"/>
    <mergeCell ref="N19:O19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N20:O20"/>
    <mergeCell ref="Q20:Q21"/>
    <mergeCell ref="S20:S21"/>
    <mergeCell ref="B21:C21"/>
    <mergeCell ref="E21:F21"/>
    <mergeCell ref="H21:I21"/>
    <mergeCell ref="K21:L21"/>
    <mergeCell ref="N21:O21"/>
    <mergeCell ref="A23:N23"/>
    <mergeCell ref="A26:G26"/>
  </mergeCells>
  <conditionalFormatting sqref="R9 R11 R13 R15 R17 R19 R21 R23">
    <cfRule type="cellIs" priority="1" dxfId="0" operator="greaterThan" stopIfTrue="1">
      <formula>0</formula>
    </cfRule>
    <cfRule type="cellIs" priority="2" dxfId="1" operator="lessThanOrEqual" stopIfTrue="1">
      <formula>0</formula>
    </cfRule>
  </conditionalFormatting>
  <conditionalFormatting sqref="B8:C8 B10:C10 B12:C12 B14:C14 B16:C16 B18:C18 B20:C20 E8:F8 E10:F10 E12:F12 E14:F14 E16:F16 E18:F18 E20:F20 H8:I8 H10:I10 H12:I12 H14:I14 H16:I16 H18:I18 H20:I20 K8:L8 K10:L10 K12:L12 K14:L14 K16:L16 K18:L18 K20:L20 N8:P8 N10:P10 N12:P12 N14:P14 N16:P16 N18:P18 N20:P20">
    <cfRule type="cellIs" priority="3" dxfId="2" operator="equal" stopIfTrue="1">
      <formula>"école"</formula>
    </cfRule>
  </conditionalFormatting>
  <dataValidations count="1">
    <dataValidation type="time" allowBlank="1" showErrorMessage="1" errorTitle="Erreur de saisie" error="Soit le format horaire n'est pas respecté, soit l'horaire saisi est ... impossible pour une journée..." sqref="B9:C9 E9:F9 H9:I9 K9:L9 N9:P9 B11:C11 E11:F11 H11:I11 K11:L11 N11:P11 B13:C13 E13:F13 H13:I13 K13:L13 N13:P13 B15:C15 E15:F15 H15:I15 K15:L15 N15:P15 B17:C17 E17:F17 H17:I17 K17:L17 N17:P17 B19:C19 E19:F19 H19:I19 K19:L19 N19:P19 B21:C21 E21:F21 H21:I21 K21:L21 N21:P21">
      <formula1>0.041666666666666664</formula1>
      <formula2>0.25</formula2>
    </dataValidation>
  </dataValidations>
  <hyperlinks>
    <hyperlink ref="N2" r:id="rId1" display="snu65@snuipp.fr"/>
  </hyperlinks>
  <printOptions horizontalCentered="1"/>
  <pageMargins left="0.5118055555555555" right="0.5118055555555555" top="0.9840277777777777" bottom="0.9840277777777777" header="0.5118055555555555" footer="0.5118055555555555"/>
  <pageSetup fitToHeight="1" fitToWidth="1"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S26"/>
  <sheetViews>
    <sheetView showGridLines="0" workbookViewId="0" topLeftCell="A1">
      <selection activeCell="S25" sqref="S25"/>
    </sheetView>
  </sheetViews>
  <sheetFormatPr defaultColWidth="11.421875" defaultRowHeight="12.75" customHeight="1"/>
  <cols>
    <col min="1" max="1" width="5.57421875" style="0" customWidth="1"/>
    <col min="2" max="3" width="10.7109375" style="0" customWidth="1"/>
    <col min="4" max="4" width="5.57421875" style="0" customWidth="1"/>
    <col min="5" max="6" width="10.7109375" style="0" customWidth="1"/>
    <col min="7" max="7" width="5.57421875" style="0" customWidth="1"/>
    <col min="8" max="9" width="10.7109375" style="0" customWidth="1"/>
    <col min="10" max="10" width="5.57421875" style="0" customWidth="1"/>
    <col min="11" max="12" width="10.7109375" style="0" customWidth="1"/>
    <col min="13" max="13" width="5.57421875" style="0" customWidth="1"/>
    <col min="14" max="15" width="10.7109375" style="0" customWidth="1"/>
    <col min="16" max="16" width="1.7109375" style="0" customWidth="1"/>
    <col min="17" max="17" width="10.7109375" style="1" customWidth="1"/>
    <col min="18" max="18" width="0" style="0" hidden="1" customWidth="1"/>
    <col min="19" max="19" width="9.00390625" style="1" customWidth="1"/>
  </cols>
  <sheetData>
    <row r="1" spans="1:18" ht="15" customHeight="1">
      <c r="A1" s="34" t="s">
        <v>0</v>
      </c>
      <c r="B1" s="34"/>
      <c r="C1" s="34"/>
      <c r="D1" s="35">
        <f>IF(ISBLANK('Période 1'!D1:K1),"",'Période 1'!D1:K1)</f>
      </c>
      <c r="E1" s="35"/>
      <c r="F1" s="35"/>
      <c r="G1" s="35"/>
      <c r="H1" s="35"/>
      <c r="I1" s="35"/>
      <c r="J1" s="35"/>
      <c r="K1" s="35"/>
      <c r="N1" s="4" t="str">
        <f>'Période 1'!N1</f>
        <v>SNUipp-FSU65</v>
      </c>
      <c r="Q1" s="36"/>
      <c r="R1" s="37"/>
    </row>
    <row r="2" spans="1:18" ht="15" customHeight="1">
      <c r="A2" s="34" t="s">
        <v>2</v>
      </c>
      <c r="B2" s="34"/>
      <c r="C2" s="34"/>
      <c r="D2" s="35">
        <f>IF(ISBLANK('Période 1'!D2:K2),"",'Période 1'!D2:K2)</f>
      </c>
      <c r="E2" s="35"/>
      <c r="F2" s="35"/>
      <c r="G2" s="35"/>
      <c r="H2" s="35"/>
      <c r="I2" s="35"/>
      <c r="J2" s="35"/>
      <c r="K2" s="35"/>
      <c r="N2" s="38" t="str">
        <f>HYPERLINK("mailto:"&amp;'Période 1'!N2,'Période 1'!N2)</f>
        <v>snu65@snuipp.fr</v>
      </c>
      <c r="Q2" s="39"/>
      <c r="R2" s="40"/>
    </row>
    <row r="3" spans="1:14" ht="15" customHeight="1">
      <c r="A3" s="34" t="s">
        <v>4</v>
      </c>
      <c r="B3" s="34"/>
      <c r="C3" s="34"/>
      <c r="D3" s="35">
        <f>IF(ISBLANK('Période 1'!D3:K3),"",'Période 1'!D3:K3)</f>
      </c>
      <c r="E3" s="35"/>
      <c r="F3" s="35"/>
      <c r="G3" s="35"/>
      <c r="H3" s="35"/>
      <c r="I3" s="35"/>
      <c r="J3" s="35"/>
      <c r="K3" s="35"/>
      <c r="N3" s="4" t="str">
        <f>'Période 1'!N3</f>
        <v>05 62 34 90 54</v>
      </c>
    </row>
    <row r="4" spans="1:14" ht="15" customHeight="1">
      <c r="A4" s="34" t="s">
        <v>6</v>
      </c>
      <c r="B4" s="34"/>
      <c r="C4" s="34"/>
      <c r="D4" s="35">
        <f>IF(ISBLANK('Période 1'!D4:K4),"",'Période 1'!D4:K4)</f>
      </c>
      <c r="E4" s="35"/>
      <c r="F4" s="35"/>
      <c r="G4" s="35"/>
      <c r="H4" s="35"/>
      <c r="I4" s="35"/>
      <c r="J4" s="35"/>
      <c r="K4" s="35"/>
      <c r="N4" s="41"/>
    </row>
    <row r="5" spans="1:18" ht="12.75" customHeight="1">
      <c r="A5" s="9"/>
      <c r="B5" s="9"/>
      <c r="C5" s="9"/>
      <c r="D5" s="10"/>
      <c r="E5" s="10"/>
      <c r="F5" s="10"/>
      <c r="G5" s="10"/>
      <c r="H5" s="10"/>
      <c r="I5" s="10"/>
      <c r="J5" s="10"/>
      <c r="K5" s="10"/>
      <c r="R5" s="42">
        <v>0.25</v>
      </c>
    </row>
    <row r="6" spans="1:19" ht="21" customHeight="1">
      <c r="A6" s="11" t="s">
        <v>19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P6" s="12"/>
      <c r="Q6" s="13"/>
      <c r="R6" s="14">
        <v>1</v>
      </c>
      <c r="S6" s="13"/>
    </row>
    <row r="7" spans="1:19" s="37" customFormat="1" ht="52.5" customHeight="1">
      <c r="A7" s="15" t="s">
        <v>8</v>
      </c>
      <c r="B7" s="15"/>
      <c r="C7" s="15"/>
      <c r="D7" s="15" t="s">
        <v>9</v>
      </c>
      <c r="E7" s="15"/>
      <c r="F7" s="15"/>
      <c r="G7" s="15" t="s">
        <v>10</v>
      </c>
      <c r="H7" s="15"/>
      <c r="I7" s="15"/>
      <c r="J7" s="15" t="s">
        <v>11</v>
      </c>
      <c r="K7" s="15"/>
      <c r="L7" s="15"/>
      <c r="M7" s="15" t="s">
        <v>12</v>
      </c>
      <c r="N7" s="15"/>
      <c r="O7" s="15"/>
      <c r="P7" s="16"/>
      <c r="Q7" s="17" t="s">
        <v>13</v>
      </c>
      <c r="R7" s="17"/>
      <c r="S7" s="17" t="s">
        <v>14</v>
      </c>
    </row>
    <row r="8" spans="1:19" ht="12.75" customHeight="1">
      <c r="A8" s="19">
        <v>41582</v>
      </c>
      <c r="B8" s="20" t="s">
        <v>15</v>
      </c>
      <c r="C8" s="20"/>
      <c r="D8" s="19">
        <f>A8+1</f>
        <v>41583</v>
      </c>
      <c r="E8" s="20" t="s">
        <v>15</v>
      </c>
      <c r="F8" s="20"/>
      <c r="G8" s="19">
        <f>D8+1</f>
        <v>41584</v>
      </c>
      <c r="H8" s="20" t="s">
        <v>15</v>
      </c>
      <c r="I8" s="20"/>
      <c r="J8" s="19">
        <f>G8+1</f>
        <v>41585</v>
      </c>
      <c r="K8" s="20" t="s">
        <v>15</v>
      </c>
      <c r="L8" s="20"/>
      <c r="M8" s="19">
        <f>J8+1</f>
        <v>41586</v>
      </c>
      <c r="N8" s="20" t="s">
        <v>15</v>
      </c>
      <c r="O8" s="20"/>
      <c r="P8" s="21"/>
      <c r="Q8" s="22">
        <f>(IF(ISNUMBER(B9),B9,0)+IF(ISNUMBER(E9),E9,0)+IF(ISNUMBER(H9),H9,0)+IF(ISNUMBER(K9),K9,0)+IF(ISNUMBER(N9),N9,0))</f>
        <v>0</v>
      </c>
      <c r="R8" s="23"/>
      <c r="S8" s="24">
        <f>IF(R9=0,0,IF(R9&gt;0,"+ "&amp;TEXT(R9,"[hh]:mm"),"- "&amp;TEXT(ABS(R9),"[hh]:mm")))</f>
        <v>0</v>
      </c>
    </row>
    <row r="9" spans="1:19" ht="12.75" customHeight="1">
      <c r="A9" s="19"/>
      <c r="B9" s="25"/>
      <c r="C9" s="25"/>
      <c r="D9" s="19"/>
      <c r="E9" s="25"/>
      <c r="F9" s="25"/>
      <c r="G9" s="19"/>
      <c r="H9" s="25"/>
      <c r="I9" s="25"/>
      <c r="J9" s="19"/>
      <c r="K9" s="25"/>
      <c r="L9" s="25"/>
      <c r="M9" s="19"/>
      <c r="N9" s="25"/>
      <c r="O9" s="25"/>
      <c r="P9" s="26"/>
      <c r="Q9" s="22"/>
      <c r="R9" s="27">
        <f>IF(Q8&gt;0,Q8-R$6,0)</f>
        <v>0</v>
      </c>
      <c r="S9" s="24"/>
    </row>
    <row r="10" spans="1:19" ht="12.75" customHeight="1">
      <c r="A10" s="19">
        <f>M8+3</f>
        <v>41589</v>
      </c>
      <c r="B10" s="20" t="s">
        <v>15</v>
      </c>
      <c r="C10" s="20"/>
      <c r="D10" s="19">
        <f>A10+1</f>
        <v>41590</v>
      </c>
      <c r="E10" s="20" t="s">
        <v>15</v>
      </c>
      <c r="F10" s="20"/>
      <c r="G10" s="19">
        <f>D10+1</f>
        <v>41591</v>
      </c>
      <c r="H10" s="20" t="s">
        <v>15</v>
      </c>
      <c r="I10" s="20"/>
      <c r="J10" s="19">
        <f>G10+1</f>
        <v>41592</v>
      </c>
      <c r="K10" s="20" t="s">
        <v>15</v>
      </c>
      <c r="L10" s="20"/>
      <c r="M10" s="19">
        <f>J10+1</f>
        <v>41593</v>
      </c>
      <c r="N10" s="20" t="s">
        <v>15</v>
      </c>
      <c r="O10" s="20"/>
      <c r="P10" s="21"/>
      <c r="Q10" s="22">
        <f>(IF(ISNUMBER(B11),B11,0)+IF(ISNUMBER(E11),E11,0)+IF(ISNUMBER(H11),H11,0)+IF(ISNUMBER(K11),K11,0)+IF(ISNUMBER(N11),N11,0))</f>
        <v>0</v>
      </c>
      <c r="R10" s="29"/>
      <c r="S10" s="24">
        <f>IF(R11=0,0,IF(R11&gt;0,"+ "&amp;TEXT(R11,"[hh]:mm"),"- "&amp;TEXT(ABS(R11),"[hh]:mm")))</f>
        <v>0</v>
      </c>
    </row>
    <row r="11" spans="1:19" ht="12.75" customHeight="1">
      <c r="A11" s="19"/>
      <c r="B11" s="43" t="s">
        <v>20</v>
      </c>
      <c r="C11" s="43"/>
      <c r="D11" s="19"/>
      <c r="E11" s="25"/>
      <c r="F11" s="25"/>
      <c r="G11" s="19"/>
      <c r="H11" s="25"/>
      <c r="I11" s="25"/>
      <c r="J11" s="19"/>
      <c r="K11" s="25"/>
      <c r="L11" s="25"/>
      <c r="M11" s="19"/>
      <c r="N11" s="25"/>
      <c r="O11" s="25"/>
      <c r="P11" s="26"/>
      <c r="Q11" s="22"/>
      <c r="R11" s="44">
        <f>IF(Q10&gt;0,Q10-R$6+IF(ISNUMBER(F$25),F$25,R$5),0)</f>
        <v>0</v>
      </c>
      <c r="S11" s="24"/>
    </row>
    <row r="12" spans="1:19" ht="12.75" customHeight="1">
      <c r="A12" s="19">
        <f>M10+3</f>
        <v>41596</v>
      </c>
      <c r="B12" s="20" t="s">
        <v>15</v>
      </c>
      <c r="C12" s="20"/>
      <c r="D12" s="19">
        <f>A12+1</f>
        <v>41597</v>
      </c>
      <c r="E12" s="20" t="s">
        <v>15</v>
      </c>
      <c r="F12" s="20"/>
      <c r="G12" s="19">
        <f>D12+1</f>
        <v>41598</v>
      </c>
      <c r="H12" s="20" t="s">
        <v>15</v>
      </c>
      <c r="I12" s="20"/>
      <c r="J12" s="19">
        <f>G12+1</f>
        <v>41599</v>
      </c>
      <c r="K12" s="20" t="s">
        <v>15</v>
      </c>
      <c r="L12" s="20"/>
      <c r="M12" s="19">
        <f>J12+1</f>
        <v>41600</v>
      </c>
      <c r="N12" s="20" t="s">
        <v>15</v>
      </c>
      <c r="O12" s="20"/>
      <c r="P12" s="21"/>
      <c r="Q12" s="22">
        <f>(IF(ISNUMBER(B13),B13,0)+IF(ISNUMBER(E13),E13,0)+IF(ISNUMBER(H13),H13,0)+IF(ISNUMBER(K13),K13,0)+IF(ISNUMBER(N13),N13,0))</f>
        <v>0</v>
      </c>
      <c r="R12" s="29"/>
      <c r="S12" s="24">
        <f>IF(R13=0,0,IF(R13&gt;0,"+ "&amp;TEXT(R13,"[hh]:mm"),"- "&amp;TEXT(ABS(R13),"[hh]:mm")))</f>
        <v>0</v>
      </c>
    </row>
    <row r="13" spans="1:19" ht="12.75" customHeight="1">
      <c r="A13" s="19"/>
      <c r="B13" s="25"/>
      <c r="C13" s="25"/>
      <c r="D13" s="19"/>
      <c r="E13" s="25"/>
      <c r="F13" s="25"/>
      <c r="G13" s="19"/>
      <c r="H13" s="25"/>
      <c r="I13" s="25"/>
      <c r="J13" s="19"/>
      <c r="K13" s="25"/>
      <c r="L13" s="25"/>
      <c r="M13" s="19"/>
      <c r="N13" s="25"/>
      <c r="O13" s="25"/>
      <c r="P13" s="26"/>
      <c r="Q13" s="22"/>
      <c r="R13" s="27">
        <f>IF(Q12&gt;0,Q12-R$6,0)</f>
        <v>0</v>
      </c>
      <c r="S13" s="24"/>
    </row>
    <row r="14" spans="1:19" ht="12.75" customHeight="1">
      <c r="A14" s="19">
        <f>M12+3</f>
        <v>41603</v>
      </c>
      <c r="B14" s="20" t="s">
        <v>15</v>
      </c>
      <c r="C14" s="20"/>
      <c r="D14" s="19">
        <f>A14+1</f>
        <v>41604</v>
      </c>
      <c r="E14" s="20" t="s">
        <v>15</v>
      </c>
      <c r="F14" s="20"/>
      <c r="G14" s="19">
        <f>D14+1</f>
        <v>41605</v>
      </c>
      <c r="H14" s="20" t="s">
        <v>15</v>
      </c>
      <c r="I14" s="20"/>
      <c r="J14" s="19">
        <f>G14+1</f>
        <v>41606</v>
      </c>
      <c r="K14" s="20" t="s">
        <v>15</v>
      </c>
      <c r="L14" s="20"/>
      <c r="M14" s="19">
        <f>J14+1</f>
        <v>41607</v>
      </c>
      <c r="N14" s="20" t="s">
        <v>15</v>
      </c>
      <c r="O14" s="20"/>
      <c r="P14" s="21"/>
      <c r="Q14" s="22">
        <f>(IF(ISNUMBER(B15),B15,0)+IF(ISNUMBER(E15),E15,0)+IF(ISNUMBER(H15),H15,0)+IF(ISNUMBER(K15),K15,0)+IF(ISNUMBER(N15),N15,0))</f>
        <v>0</v>
      </c>
      <c r="R14" s="29"/>
      <c r="S14" s="24">
        <f>IF(R15=0,0,IF(R15&gt;0,"+ "&amp;TEXT(R15,"[hh]:mm"),"- "&amp;TEXT(ABS(R15),"[hh]:mm")))</f>
        <v>0</v>
      </c>
    </row>
    <row r="15" spans="1:19" ht="12.75" customHeight="1">
      <c r="A15" s="19"/>
      <c r="B15" s="25"/>
      <c r="C15" s="25"/>
      <c r="D15" s="19"/>
      <c r="E15" s="25"/>
      <c r="F15" s="25"/>
      <c r="G15" s="19"/>
      <c r="H15" s="25"/>
      <c r="I15" s="25"/>
      <c r="J15" s="19"/>
      <c r="K15" s="25"/>
      <c r="L15" s="25"/>
      <c r="M15" s="19"/>
      <c r="N15" s="25"/>
      <c r="O15" s="25"/>
      <c r="P15" s="26"/>
      <c r="Q15" s="22"/>
      <c r="R15" s="27">
        <f>IF(Q14&gt;0,Q14-R$6,0)</f>
        <v>0</v>
      </c>
      <c r="S15" s="24"/>
    </row>
    <row r="16" spans="1:19" ht="12.75" customHeight="1">
      <c r="A16" s="19">
        <f>M14+3</f>
        <v>41610</v>
      </c>
      <c r="B16" s="20" t="s">
        <v>15</v>
      </c>
      <c r="C16" s="20"/>
      <c r="D16" s="19">
        <f>A16+1</f>
        <v>41611</v>
      </c>
      <c r="E16" s="20" t="s">
        <v>15</v>
      </c>
      <c r="F16" s="20"/>
      <c r="G16" s="19">
        <f>D16+1</f>
        <v>41612</v>
      </c>
      <c r="H16" s="20" t="s">
        <v>15</v>
      </c>
      <c r="I16" s="20"/>
      <c r="J16" s="19">
        <f>G16+1</f>
        <v>41613</v>
      </c>
      <c r="K16" s="20" t="s">
        <v>15</v>
      </c>
      <c r="L16" s="20"/>
      <c r="M16" s="19">
        <f>J16+1</f>
        <v>41614</v>
      </c>
      <c r="N16" s="20" t="s">
        <v>15</v>
      </c>
      <c r="O16" s="20"/>
      <c r="P16" s="21"/>
      <c r="Q16" s="22">
        <f>(IF(ISNUMBER(B17),B17,0)+IF(ISNUMBER(E17),E17,0)+IF(ISNUMBER(H17),H17,0)+IF(ISNUMBER(K17),K17,0)+IF(ISNUMBER(N17),N17,0))</f>
        <v>0</v>
      </c>
      <c r="R16" s="29"/>
      <c r="S16" s="24">
        <f>IF(R17=0,0,IF(R17&gt;0,"+ "&amp;TEXT(R17,"[hh]:mm"),"- "&amp;TEXT(ABS(R17),"[hh]:mm")))</f>
        <v>0</v>
      </c>
    </row>
    <row r="17" spans="1:19" ht="12.75" customHeight="1">
      <c r="A17" s="19"/>
      <c r="B17" s="25"/>
      <c r="C17" s="25"/>
      <c r="D17" s="19"/>
      <c r="E17" s="25"/>
      <c r="F17" s="25"/>
      <c r="G17" s="19"/>
      <c r="H17" s="25"/>
      <c r="I17" s="25"/>
      <c r="J17" s="19"/>
      <c r="K17" s="25"/>
      <c r="L17" s="25"/>
      <c r="M17" s="19"/>
      <c r="N17" s="25"/>
      <c r="O17" s="25"/>
      <c r="P17" s="26"/>
      <c r="Q17" s="22"/>
      <c r="R17" s="27">
        <f>IF(Q16&gt;0,Q16-R$6,0)</f>
        <v>0</v>
      </c>
      <c r="S17" s="24"/>
    </row>
    <row r="18" spans="1:19" ht="12.75" customHeight="1">
      <c r="A18" s="19">
        <f>M16+3</f>
        <v>41617</v>
      </c>
      <c r="B18" s="20" t="s">
        <v>15</v>
      </c>
      <c r="C18" s="20"/>
      <c r="D18" s="19">
        <f>A18+1</f>
        <v>41618</v>
      </c>
      <c r="E18" s="20" t="s">
        <v>15</v>
      </c>
      <c r="F18" s="20"/>
      <c r="G18" s="19">
        <f>D18+1</f>
        <v>41619</v>
      </c>
      <c r="H18" s="20" t="s">
        <v>15</v>
      </c>
      <c r="I18" s="20"/>
      <c r="J18" s="19">
        <f>G18+1</f>
        <v>41620</v>
      </c>
      <c r="K18" s="20" t="s">
        <v>15</v>
      </c>
      <c r="L18" s="20"/>
      <c r="M18" s="19">
        <f>J18+1</f>
        <v>41621</v>
      </c>
      <c r="N18" s="20" t="s">
        <v>15</v>
      </c>
      <c r="O18" s="20"/>
      <c r="P18" s="21"/>
      <c r="Q18" s="22">
        <f>(IF(ISNUMBER(B19),B19,0)+IF(ISNUMBER(E19),E19,0)+IF(ISNUMBER(H19),H19,0)+IF(ISNUMBER(K19),K19,0)+IF(ISNUMBER(N19),N19,0))</f>
        <v>0</v>
      </c>
      <c r="R18" s="29"/>
      <c r="S18" s="24">
        <f>IF(R19=0,0,IF(R19&gt;0,"+ "&amp;TEXT(R19,"[hh]:mm"),"- "&amp;TEXT(ABS(R19),"[hh]:mm")))</f>
        <v>0</v>
      </c>
    </row>
    <row r="19" spans="1:19" ht="12.75" customHeight="1">
      <c r="A19" s="19"/>
      <c r="B19" s="25"/>
      <c r="C19" s="25"/>
      <c r="D19" s="19"/>
      <c r="E19" s="25"/>
      <c r="F19" s="25"/>
      <c r="G19" s="19"/>
      <c r="H19" s="25"/>
      <c r="I19" s="25"/>
      <c r="J19" s="19"/>
      <c r="K19" s="25"/>
      <c r="L19" s="25"/>
      <c r="M19" s="19"/>
      <c r="N19" s="25"/>
      <c r="O19" s="25"/>
      <c r="P19" s="26"/>
      <c r="Q19" s="22"/>
      <c r="R19" s="27">
        <f>IF(Q18&gt;0,Q18-R$6,0)</f>
        <v>0</v>
      </c>
      <c r="S19" s="24"/>
    </row>
    <row r="20" spans="1:19" ht="12.75" customHeight="1">
      <c r="A20" s="19">
        <f>M18+3</f>
        <v>41624</v>
      </c>
      <c r="B20" s="20" t="s">
        <v>15</v>
      </c>
      <c r="C20" s="20"/>
      <c r="D20" s="19">
        <f>A20+1</f>
        <v>41625</v>
      </c>
      <c r="E20" s="20" t="s">
        <v>15</v>
      </c>
      <c r="F20" s="20"/>
      <c r="G20" s="19">
        <f>D20+1</f>
        <v>41626</v>
      </c>
      <c r="H20" s="20" t="s">
        <v>15</v>
      </c>
      <c r="I20" s="20"/>
      <c r="J20" s="19">
        <f>G20+1</f>
        <v>41627</v>
      </c>
      <c r="K20" s="20" t="s">
        <v>15</v>
      </c>
      <c r="L20" s="20"/>
      <c r="M20" s="19">
        <f>J20+1</f>
        <v>41628</v>
      </c>
      <c r="N20" s="20" t="s">
        <v>15</v>
      </c>
      <c r="O20" s="20"/>
      <c r="P20" s="21"/>
      <c r="Q20" s="22">
        <f>(IF(ISNUMBER(B21),B21,0)+IF(ISNUMBER(E21),E21,0)+IF(ISNUMBER(H21),H21,0)+IF(ISNUMBER(K21),K21,0)+IF(ISNUMBER(N21),N21,0))</f>
        <v>0</v>
      </c>
      <c r="R20" s="29"/>
      <c r="S20" s="24">
        <f>IF(R21=0,0,IF(R21&gt;0,"+ "&amp;TEXT(R21,"[hh]:mm"),"- "&amp;TEXT(ABS(R21),"[hh]:mm")))</f>
        <v>0</v>
      </c>
    </row>
    <row r="21" spans="1:19" ht="12.75" customHeight="1">
      <c r="A21" s="19"/>
      <c r="B21" s="25"/>
      <c r="C21" s="25"/>
      <c r="D21" s="19"/>
      <c r="E21" s="25"/>
      <c r="F21" s="25"/>
      <c r="G21" s="19"/>
      <c r="H21" s="25"/>
      <c r="I21" s="25"/>
      <c r="J21" s="19"/>
      <c r="K21" s="25"/>
      <c r="L21" s="25"/>
      <c r="M21" s="19"/>
      <c r="N21" s="25"/>
      <c r="O21" s="25"/>
      <c r="P21" s="26"/>
      <c r="Q21" s="22"/>
      <c r="R21" s="27">
        <f>IF(Q20&gt;0,Q20-R$6,0)</f>
        <v>0</v>
      </c>
      <c r="S21" s="24"/>
    </row>
    <row r="23" spans="1:19" ht="39" customHeight="1">
      <c r="A23" s="30" t="s">
        <v>16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Q23" s="17" t="s">
        <v>17</v>
      </c>
      <c r="R23" s="45">
        <f>IF(ISNUMBER(R9),R9,0)+IF(ISNUMBER(R11),R11,0)+IF(ISNUMBER(R13),R13,0)+IF(ISNUMBER(R15),R15,0)+IF(ISNUMBER(R17),R17,0)+IF(ISNUMBER(R19),R19,0)+IF(ISNUMBER(R21),R21,0)</f>
        <v>0</v>
      </c>
      <c r="S23" s="24">
        <f>IF(R23=0,0,IF(R23&gt;0,"+ "&amp;TEXT(R23,"[hh]:mm"),"-"&amp;TEXT(ABS(R23),"[hh]:mm")))</f>
        <v>0</v>
      </c>
    </row>
    <row r="24" spans="1:19" ht="12.75" customHeight="1">
      <c r="A24" s="37" t="s">
        <v>21</v>
      </c>
      <c r="Q24" s="46"/>
      <c r="R24" s="47"/>
      <c r="S24" s="48"/>
    </row>
    <row r="25" spans="1:19" s="53" customFormat="1" ht="37.5" customHeight="1">
      <c r="A25" s="49" t="s">
        <v>22</v>
      </c>
      <c r="B25" s="49"/>
      <c r="C25" s="49"/>
      <c r="D25" s="49"/>
      <c r="E25" s="50">
        <v>41589</v>
      </c>
      <c r="F25" s="51"/>
      <c r="G25" s="52"/>
      <c r="Q25" s="17" t="s">
        <v>23</v>
      </c>
      <c r="R25" s="54">
        <f>R23+'Période 1'!R23</f>
        <v>0</v>
      </c>
      <c r="S25" s="24">
        <f>IF(R25=0,0,IF(R25&gt;0,"+ "&amp;TEXT(R25,"[hh]:mm"),"-"&amp;TEXT(ABS(R25),"[hh]:mm")))</f>
        <v>0</v>
      </c>
    </row>
    <row r="26" spans="1:7" ht="12.75" customHeight="1">
      <c r="A26" s="33" t="s">
        <v>18</v>
      </c>
      <c r="B26" s="33"/>
      <c r="C26" s="33"/>
      <c r="D26" s="33"/>
      <c r="E26" s="33"/>
      <c r="F26" s="33"/>
      <c r="G26" s="33"/>
    </row>
  </sheetData>
  <sheetProtection selectLockedCells="1" selectUnlockedCells="1"/>
  <mergeCells count="136">
    <mergeCell ref="A1:C1"/>
    <mergeCell ref="D1:K1"/>
    <mergeCell ref="A2:C2"/>
    <mergeCell ref="D2:K2"/>
    <mergeCell ref="A3:C3"/>
    <mergeCell ref="D3:K3"/>
    <mergeCell ref="A4:C4"/>
    <mergeCell ref="D4:K4"/>
    <mergeCell ref="A6:N6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Q8:Q9"/>
    <mergeCell ref="S8:S9"/>
    <mergeCell ref="B9:C9"/>
    <mergeCell ref="E9:F9"/>
    <mergeCell ref="H9:I9"/>
    <mergeCell ref="K9:L9"/>
    <mergeCell ref="N9:O9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N10:O10"/>
    <mergeCell ref="Q10:Q11"/>
    <mergeCell ref="S10:S11"/>
    <mergeCell ref="B11:C11"/>
    <mergeCell ref="E11:F11"/>
    <mergeCell ref="H11:I11"/>
    <mergeCell ref="K11:L11"/>
    <mergeCell ref="N11:O11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N12:O12"/>
    <mergeCell ref="Q12:Q13"/>
    <mergeCell ref="S12:S13"/>
    <mergeCell ref="B13:C13"/>
    <mergeCell ref="E13:F13"/>
    <mergeCell ref="H13:I13"/>
    <mergeCell ref="K13:L13"/>
    <mergeCell ref="N13:O13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N14:O14"/>
    <mergeCell ref="Q14:Q15"/>
    <mergeCell ref="S14:S15"/>
    <mergeCell ref="B15:C15"/>
    <mergeCell ref="E15:F15"/>
    <mergeCell ref="H15:I15"/>
    <mergeCell ref="K15:L15"/>
    <mergeCell ref="N15:O15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N16:O16"/>
    <mergeCell ref="Q16:Q17"/>
    <mergeCell ref="S16:S17"/>
    <mergeCell ref="B17:C17"/>
    <mergeCell ref="E17:F17"/>
    <mergeCell ref="H17:I17"/>
    <mergeCell ref="K17:L17"/>
    <mergeCell ref="N17:O17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N18:O18"/>
    <mergeCell ref="Q18:Q19"/>
    <mergeCell ref="S18:S19"/>
    <mergeCell ref="B19:C19"/>
    <mergeCell ref="E19:F19"/>
    <mergeCell ref="H19:I19"/>
    <mergeCell ref="K19:L19"/>
    <mergeCell ref="N19:O19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N20:O20"/>
    <mergeCell ref="Q20:Q21"/>
    <mergeCell ref="S20:S21"/>
    <mergeCell ref="B21:C21"/>
    <mergeCell ref="E21:F21"/>
    <mergeCell ref="H21:I21"/>
    <mergeCell ref="K21:L21"/>
    <mergeCell ref="N21:O21"/>
    <mergeCell ref="A23:N23"/>
    <mergeCell ref="A25:D25"/>
    <mergeCell ref="A26:G26"/>
  </mergeCells>
  <conditionalFormatting sqref="R9 R11 R13 R15 R17 R19 R21 R23 R25">
    <cfRule type="cellIs" priority="1" dxfId="0" operator="greaterThan" stopIfTrue="1">
      <formula>0</formula>
    </cfRule>
    <cfRule type="cellIs" priority="2" dxfId="1" operator="lessThanOrEqual" stopIfTrue="1">
      <formula>0</formula>
    </cfRule>
  </conditionalFormatting>
  <conditionalFormatting sqref="B8:C8 B12:C12 B14:C14 B16:C16 B18:C18 B20:C20 C10 E8:F8 E10:F10 E12:F12 E14:F14 E16:F16 E18:F18 E20:F20 H8:I8 H10:I10 H12:I12 H14:I14 H16:I16 H18:I18 H20:I20 K8:L8 K10:L10 K12:L12 K14:L14 K16:L16 K18:L18 K20:L20 N8:P8 N10:P10 N12:P12 N14:P14 N16:P16 N18:P18 N20:P20">
    <cfRule type="cellIs" priority="3" dxfId="2" operator="equal" stopIfTrue="1">
      <formula>"école"</formula>
    </cfRule>
  </conditionalFormatting>
  <conditionalFormatting sqref="B10">
    <cfRule type="cellIs" priority="4" dxfId="2" operator="equal" stopIfTrue="1">
      <formula>"école"</formula>
    </cfRule>
  </conditionalFormatting>
  <dataValidations count="1">
    <dataValidation type="time" allowBlank="1" showErrorMessage="1" errorTitle="Erreur de saisie" error="Soit le format horaire n'est pas respecté, soit l'horaire saisi est ... impossible pour une journée..." sqref="B9:C9 E9:F9 H9:I9 K9:L9 N9:P9 E11:F11 H11:I11 K11:L11 N11:P11 B13:C13 E13:F13 H13:I13 K13:L13 N13:P13 B15:C15 E15:F15 H15:I15 K15:L15 N15:P15 B17:C17 E17:F17 H17:I17 K17:L17 N17:P17 B19:C19 E19:F19 H19:I19 K19:L19 N19:P19 B21:C21 E21:F21 H21:I21 K21:L21 N21:P21 F25">
      <formula1>0.041666666666666664</formula1>
      <formula2>0.25</formula2>
    </dataValidation>
  </dataValidations>
  <printOptions/>
  <pageMargins left="0.5118055555555555" right="0.5118055555555555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S28"/>
  <sheetViews>
    <sheetView showGridLines="0" workbookViewId="0" topLeftCell="A5">
      <selection activeCell="T5" sqref="T5"/>
    </sheetView>
  </sheetViews>
  <sheetFormatPr defaultColWidth="11.421875" defaultRowHeight="12.75" customHeight="1"/>
  <cols>
    <col min="1" max="1" width="5.57421875" style="0" customWidth="1"/>
    <col min="2" max="3" width="10.7109375" style="0" customWidth="1"/>
    <col min="4" max="4" width="5.57421875" style="0" customWidth="1"/>
    <col min="5" max="6" width="10.7109375" style="0" customWidth="1"/>
    <col min="7" max="7" width="5.57421875" style="0" customWidth="1"/>
    <col min="8" max="9" width="10.7109375" style="0" customWidth="1"/>
    <col min="10" max="10" width="5.57421875" style="0" customWidth="1"/>
    <col min="11" max="12" width="10.7109375" style="0" customWidth="1"/>
    <col min="13" max="13" width="5.57421875" style="0" customWidth="1"/>
    <col min="14" max="15" width="10.7109375" style="0" customWidth="1"/>
    <col min="16" max="16" width="1.7109375" style="0" customWidth="1"/>
    <col min="17" max="17" width="10.7109375" style="1" customWidth="1"/>
    <col min="18" max="18" width="0" style="0" hidden="1" customWidth="1"/>
    <col min="19" max="19" width="8.57421875" style="1" customWidth="1"/>
  </cols>
  <sheetData>
    <row r="1" spans="1:18" ht="15" customHeight="1">
      <c r="A1" s="34" t="s">
        <v>0</v>
      </c>
      <c r="B1" s="34"/>
      <c r="C1" s="34"/>
      <c r="D1" s="35">
        <f>IF(ISBLANK('Période 1'!D1:K1),"",'Période 1'!D1:K1)</f>
      </c>
      <c r="E1" s="35"/>
      <c r="F1" s="35"/>
      <c r="G1" s="35"/>
      <c r="H1" s="35"/>
      <c r="I1" s="35"/>
      <c r="J1" s="35"/>
      <c r="K1" s="35"/>
      <c r="N1" s="4" t="str">
        <f>'Période 1'!N1</f>
        <v>SNUipp-FSU65</v>
      </c>
      <c r="Q1" s="36"/>
      <c r="R1" s="37"/>
    </row>
    <row r="2" spans="1:18" ht="15" customHeight="1">
      <c r="A2" s="34" t="s">
        <v>2</v>
      </c>
      <c r="B2" s="34"/>
      <c r="C2" s="34"/>
      <c r="D2" s="35">
        <f>IF(ISBLANK('Période 1'!D2:K2),"",'Période 1'!D2:K2)</f>
      </c>
      <c r="E2" s="35"/>
      <c r="F2" s="35"/>
      <c r="G2" s="35"/>
      <c r="H2" s="35"/>
      <c r="I2" s="35"/>
      <c r="J2" s="35"/>
      <c r="K2" s="35"/>
      <c r="N2" s="7" t="str">
        <f>HYPERLINK("mailto:"&amp;'Période 2'!N2,'Période 2'!N2)</f>
        <v>snu65@snuipp.fr</v>
      </c>
      <c r="Q2" s="39"/>
      <c r="R2" s="40"/>
    </row>
    <row r="3" spans="1:14" ht="15" customHeight="1">
      <c r="A3" s="34" t="s">
        <v>4</v>
      </c>
      <c r="B3" s="34"/>
      <c r="C3" s="34"/>
      <c r="D3" s="35">
        <f>IF(ISBLANK('Période 1'!D3:K3),"",'Période 1'!D3:K3)</f>
      </c>
      <c r="E3" s="35"/>
      <c r="F3" s="35"/>
      <c r="G3" s="35"/>
      <c r="H3" s="35"/>
      <c r="I3" s="35"/>
      <c r="J3" s="35"/>
      <c r="K3" s="35"/>
      <c r="N3" s="4" t="str">
        <f>'Période 1'!N3</f>
        <v>05 62 34 90 54</v>
      </c>
    </row>
    <row r="4" spans="1:14" ht="15" customHeight="1">
      <c r="A4" s="34" t="s">
        <v>6</v>
      </c>
      <c r="B4" s="34"/>
      <c r="C4" s="34"/>
      <c r="D4" s="35">
        <f>IF(ISBLANK('Période 1'!D4:K4),"",'Période 1'!D4:K4)</f>
      </c>
      <c r="E4" s="35"/>
      <c r="F4" s="35"/>
      <c r="G4" s="35"/>
      <c r="H4" s="35"/>
      <c r="I4" s="35"/>
      <c r="J4" s="35"/>
      <c r="K4" s="35"/>
      <c r="N4" s="41"/>
    </row>
    <row r="5" spans="1:11" ht="12.75" customHeight="1">
      <c r="A5" s="9"/>
      <c r="B5" s="9"/>
      <c r="C5" s="9"/>
      <c r="D5" s="10"/>
      <c r="E5" s="10"/>
      <c r="F5" s="10"/>
      <c r="G5" s="10"/>
      <c r="H5" s="10"/>
      <c r="I5" s="10"/>
      <c r="J5" s="10"/>
      <c r="K5" s="10"/>
    </row>
    <row r="6" spans="1:19" ht="21" customHeight="1">
      <c r="A6" s="11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P6" s="12"/>
      <c r="Q6" s="13"/>
      <c r="R6" s="14">
        <v>1</v>
      </c>
      <c r="S6" s="13"/>
    </row>
    <row r="7" spans="1:19" s="37" customFormat="1" ht="52.5" customHeight="1">
      <c r="A7" s="15" t="s">
        <v>8</v>
      </c>
      <c r="B7" s="15"/>
      <c r="C7" s="15"/>
      <c r="D7" s="15" t="s">
        <v>9</v>
      </c>
      <c r="E7" s="15"/>
      <c r="F7" s="15"/>
      <c r="G7" s="15" t="s">
        <v>10</v>
      </c>
      <c r="H7" s="15"/>
      <c r="I7" s="15"/>
      <c r="J7" s="15" t="s">
        <v>11</v>
      </c>
      <c r="K7" s="15"/>
      <c r="L7" s="15"/>
      <c r="M7" s="15" t="s">
        <v>12</v>
      </c>
      <c r="N7" s="15"/>
      <c r="O7" s="15"/>
      <c r="P7" s="16"/>
      <c r="Q7" s="17" t="s">
        <v>13</v>
      </c>
      <c r="R7" s="17"/>
      <c r="S7" s="17" t="s">
        <v>14</v>
      </c>
    </row>
    <row r="8" spans="1:19" ht="12.75" customHeight="1">
      <c r="A8" s="19">
        <v>41645</v>
      </c>
      <c r="B8" s="20" t="s">
        <v>15</v>
      </c>
      <c r="C8" s="20"/>
      <c r="D8" s="19">
        <f>A8+1</f>
        <v>41646</v>
      </c>
      <c r="E8" s="20" t="s">
        <v>15</v>
      </c>
      <c r="F8" s="20"/>
      <c r="G8" s="19">
        <f>D8+1</f>
        <v>41647</v>
      </c>
      <c r="H8" s="20" t="s">
        <v>15</v>
      </c>
      <c r="I8" s="20"/>
      <c r="J8" s="19">
        <f>G8+1</f>
        <v>41648</v>
      </c>
      <c r="K8" s="20" t="s">
        <v>15</v>
      </c>
      <c r="L8" s="20"/>
      <c r="M8" s="19">
        <f>J8+1</f>
        <v>41649</v>
      </c>
      <c r="N8" s="20" t="s">
        <v>15</v>
      </c>
      <c r="O8" s="20"/>
      <c r="P8" s="21"/>
      <c r="Q8" s="22">
        <f>(IF(ISNUMBER(B9),B9,0)+IF(ISNUMBER(E9),E9,0)+IF(ISNUMBER(H9),H9,0)+IF(ISNUMBER(K9),K9,0)+IF(ISNUMBER(N9),N9,0))</f>
        <v>0</v>
      </c>
      <c r="R8" s="23"/>
      <c r="S8" s="24">
        <f>IF(R9=0,0,IF(R9&gt;0,"+ "&amp;TEXT(R9,"[hh]:mm"),"- "&amp;TEXT(ABS(R9),"[hh]:mm")))</f>
        <v>0</v>
      </c>
    </row>
    <row r="9" spans="1:19" ht="12.75" customHeight="1">
      <c r="A9" s="19"/>
      <c r="B9" s="25"/>
      <c r="C9" s="25"/>
      <c r="D9" s="19"/>
      <c r="E9" s="25"/>
      <c r="F9" s="25"/>
      <c r="G9" s="19"/>
      <c r="H9" s="25"/>
      <c r="I9" s="25"/>
      <c r="J9" s="19"/>
      <c r="K9" s="25"/>
      <c r="L9" s="25"/>
      <c r="M9" s="19"/>
      <c r="N9" s="25"/>
      <c r="O9" s="25"/>
      <c r="P9" s="26"/>
      <c r="Q9" s="22"/>
      <c r="R9" s="27">
        <f>IF(Q8&gt;0,Q8-R$6,0)</f>
        <v>0</v>
      </c>
      <c r="S9" s="24"/>
    </row>
    <row r="10" spans="1:19" ht="12.75" customHeight="1">
      <c r="A10" s="19">
        <f>M8+3</f>
        <v>41652</v>
      </c>
      <c r="B10" s="20" t="s">
        <v>15</v>
      </c>
      <c r="C10" s="20"/>
      <c r="D10" s="19">
        <f>A10+1</f>
        <v>41653</v>
      </c>
      <c r="E10" s="20" t="s">
        <v>15</v>
      </c>
      <c r="F10" s="20"/>
      <c r="G10" s="19">
        <f>D10+1</f>
        <v>41654</v>
      </c>
      <c r="H10" s="20" t="s">
        <v>15</v>
      </c>
      <c r="I10" s="20"/>
      <c r="J10" s="19">
        <f>G10+1</f>
        <v>41655</v>
      </c>
      <c r="K10" s="20" t="s">
        <v>15</v>
      </c>
      <c r="L10" s="20"/>
      <c r="M10" s="19">
        <f>J10+1</f>
        <v>41656</v>
      </c>
      <c r="N10" s="20" t="s">
        <v>15</v>
      </c>
      <c r="O10" s="20"/>
      <c r="P10" s="21"/>
      <c r="Q10" s="22">
        <f>(IF(ISNUMBER(B11),B11,0)+IF(ISNUMBER(E11),E11,0)+IF(ISNUMBER(H11),H11,0)+IF(ISNUMBER(K11),K11,0)+IF(ISNUMBER(N11),N11,0))</f>
        <v>0</v>
      </c>
      <c r="R10" s="29"/>
      <c r="S10" s="24">
        <f>IF(R11=0,0,IF(R11&gt;0,"+ "&amp;TEXT(R11,"[hh]:mm"),"- "&amp;TEXT(ABS(R11),"[hh]:mm")))</f>
        <v>0</v>
      </c>
    </row>
    <row r="11" spans="1:19" ht="12.75" customHeight="1">
      <c r="A11" s="19"/>
      <c r="B11" s="25"/>
      <c r="C11" s="25"/>
      <c r="D11" s="19"/>
      <c r="E11" s="25"/>
      <c r="F11" s="25"/>
      <c r="G11" s="19"/>
      <c r="H11" s="25"/>
      <c r="I11" s="25"/>
      <c r="J11" s="19"/>
      <c r="K11" s="25"/>
      <c r="L11" s="25"/>
      <c r="M11" s="19"/>
      <c r="N11" s="25"/>
      <c r="O11" s="25"/>
      <c r="P11" s="26"/>
      <c r="Q11" s="22"/>
      <c r="R11" s="27">
        <f>IF(Q10&gt;0,Q10-R$6,0)</f>
        <v>0</v>
      </c>
      <c r="S11" s="24"/>
    </row>
    <row r="12" spans="1:19" ht="12.75" customHeight="1">
      <c r="A12" s="19">
        <f>M10+3</f>
        <v>41659</v>
      </c>
      <c r="B12" s="20" t="s">
        <v>15</v>
      </c>
      <c r="C12" s="20"/>
      <c r="D12" s="19">
        <f>A12+1</f>
        <v>41660</v>
      </c>
      <c r="E12" s="20" t="s">
        <v>15</v>
      </c>
      <c r="F12" s="20"/>
      <c r="G12" s="19">
        <f>D12+1</f>
        <v>41661</v>
      </c>
      <c r="H12" s="20" t="s">
        <v>15</v>
      </c>
      <c r="I12" s="20"/>
      <c r="J12" s="19">
        <f>G12+1</f>
        <v>41662</v>
      </c>
      <c r="K12" s="20" t="s">
        <v>15</v>
      </c>
      <c r="L12" s="20"/>
      <c r="M12" s="19">
        <f>J12+1</f>
        <v>41663</v>
      </c>
      <c r="N12" s="20" t="s">
        <v>15</v>
      </c>
      <c r="O12" s="20"/>
      <c r="P12" s="21"/>
      <c r="Q12" s="22">
        <f>(IF(ISNUMBER(B13),B13,0)+IF(ISNUMBER(E13),E13,0)+IF(ISNUMBER(H13),H13,0)+IF(ISNUMBER(K13),K13,0)+IF(ISNUMBER(N13),N13,0))</f>
        <v>0</v>
      </c>
      <c r="R12" s="29"/>
      <c r="S12" s="24">
        <f>IF(R13=0,0,IF(R13&gt;0,"+ "&amp;TEXT(R13,"[hh]:mm"),"- "&amp;TEXT(ABS(R13),"[hh]:mm")))</f>
        <v>0</v>
      </c>
    </row>
    <row r="13" spans="1:19" ht="12.75" customHeight="1">
      <c r="A13" s="19"/>
      <c r="B13" s="25"/>
      <c r="C13" s="25"/>
      <c r="D13" s="19"/>
      <c r="E13" s="25"/>
      <c r="F13" s="25"/>
      <c r="G13" s="19"/>
      <c r="H13" s="25"/>
      <c r="I13" s="25"/>
      <c r="J13" s="19"/>
      <c r="K13" s="25"/>
      <c r="L13" s="25"/>
      <c r="M13" s="19"/>
      <c r="N13" s="25"/>
      <c r="O13" s="25"/>
      <c r="P13" s="26"/>
      <c r="Q13" s="22"/>
      <c r="R13" s="27">
        <f>IF(Q12&gt;0,Q12-R$6,0)</f>
        <v>0</v>
      </c>
      <c r="S13" s="24"/>
    </row>
    <row r="14" spans="1:19" ht="12.75" customHeight="1">
      <c r="A14" s="19">
        <f>M12+3</f>
        <v>41666</v>
      </c>
      <c r="B14" s="20" t="s">
        <v>15</v>
      </c>
      <c r="C14" s="20"/>
      <c r="D14" s="19">
        <f>A14+1</f>
        <v>41667</v>
      </c>
      <c r="E14" s="20" t="s">
        <v>15</v>
      </c>
      <c r="F14" s="20"/>
      <c r="G14" s="19">
        <f>D14+1</f>
        <v>41668</v>
      </c>
      <c r="H14" s="20" t="s">
        <v>15</v>
      </c>
      <c r="I14" s="20"/>
      <c r="J14" s="19">
        <f>G14+1</f>
        <v>41669</v>
      </c>
      <c r="K14" s="20" t="s">
        <v>15</v>
      </c>
      <c r="L14" s="20"/>
      <c r="M14" s="19">
        <f>J14+1</f>
        <v>41670</v>
      </c>
      <c r="N14" s="20" t="s">
        <v>15</v>
      </c>
      <c r="O14" s="20"/>
      <c r="P14" s="21"/>
      <c r="Q14" s="22">
        <f>(IF(ISNUMBER(B15),B15,0)+IF(ISNUMBER(E15),E15,0)+IF(ISNUMBER(H15),H15,0)+IF(ISNUMBER(K15),K15,0)+IF(ISNUMBER(N15),N15,0))</f>
        <v>0</v>
      </c>
      <c r="R14" s="29"/>
      <c r="S14" s="24">
        <f>IF(R15=0,0,IF(R15&gt;0,"+ "&amp;TEXT(R15,"[hh]:mm"),"- "&amp;TEXT(ABS(R15),"[hh]:mm")))</f>
        <v>0</v>
      </c>
    </row>
    <row r="15" spans="1:19" ht="12.75" customHeight="1">
      <c r="A15" s="19"/>
      <c r="B15" s="25"/>
      <c r="C15" s="25"/>
      <c r="D15" s="19"/>
      <c r="E15" s="25"/>
      <c r="F15" s="25"/>
      <c r="G15" s="19"/>
      <c r="H15" s="25"/>
      <c r="I15" s="25"/>
      <c r="J15" s="19"/>
      <c r="K15" s="25"/>
      <c r="L15" s="25"/>
      <c r="M15" s="19"/>
      <c r="N15" s="25"/>
      <c r="O15" s="25"/>
      <c r="P15" s="26"/>
      <c r="Q15" s="22"/>
      <c r="R15" s="27">
        <f>IF(Q14&gt;0,Q14-R$6,0)</f>
        <v>0</v>
      </c>
      <c r="S15" s="24"/>
    </row>
    <row r="16" spans="1:19" ht="12.75" customHeight="1">
      <c r="A16" s="19">
        <f>M14+3</f>
        <v>41673</v>
      </c>
      <c r="B16" s="20" t="s">
        <v>15</v>
      </c>
      <c r="C16" s="20"/>
      <c r="D16" s="19">
        <f>A16+1</f>
        <v>41674</v>
      </c>
      <c r="E16" s="20" t="s">
        <v>15</v>
      </c>
      <c r="F16" s="20"/>
      <c r="G16" s="19">
        <f>D16+1</f>
        <v>41675</v>
      </c>
      <c r="H16" s="20" t="s">
        <v>15</v>
      </c>
      <c r="I16" s="20"/>
      <c r="J16" s="19">
        <f>G16+1</f>
        <v>41676</v>
      </c>
      <c r="K16" s="20" t="s">
        <v>15</v>
      </c>
      <c r="L16" s="20"/>
      <c r="M16" s="19">
        <f>J16+1</f>
        <v>41677</v>
      </c>
      <c r="N16" s="20" t="s">
        <v>15</v>
      </c>
      <c r="O16" s="20"/>
      <c r="P16" s="21"/>
      <c r="Q16" s="22">
        <f>(IF(ISNUMBER(B17),B17,0)+IF(ISNUMBER(E17),E17,0)+IF(ISNUMBER(H17),H17,0)+IF(ISNUMBER(K17),K17,0)+IF(ISNUMBER(N17),N17,0))</f>
        <v>0</v>
      </c>
      <c r="R16" s="29"/>
      <c r="S16" s="24">
        <f>IF(R17=0,0,IF(R17&gt;0,"+ "&amp;TEXT(R17,"[hh]:mm"),"- "&amp;TEXT(ABS(R17),"[hh]:mm")))</f>
        <v>0</v>
      </c>
    </row>
    <row r="17" spans="1:19" ht="12.75" customHeight="1">
      <c r="A17" s="19"/>
      <c r="B17" s="25"/>
      <c r="C17" s="25"/>
      <c r="D17" s="19"/>
      <c r="E17" s="25"/>
      <c r="F17" s="25"/>
      <c r="G17" s="19"/>
      <c r="H17" s="25"/>
      <c r="I17" s="25"/>
      <c r="J17" s="19"/>
      <c r="K17" s="25"/>
      <c r="L17" s="25"/>
      <c r="M17" s="19"/>
      <c r="N17" s="25"/>
      <c r="O17" s="25"/>
      <c r="P17" s="26"/>
      <c r="Q17" s="22"/>
      <c r="R17" s="27">
        <f>IF(Q16&gt;0,Q16-R$6,0)</f>
        <v>0</v>
      </c>
      <c r="S17" s="24"/>
    </row>
    <row r="18" spans="1:19" ht="12.75" customHeight="1">
      <c r="A18" s="19">
        <f>M16+3</f>
        <v>41680</v>
      </c>
      <c r="B18" s="20" t="s">
        <v>15</v>
      </c>
      <c r="C18" s="20"/>
      <c r="D18" s="19">
        <f>A18+1</f>
        <v>41681</v>
      </c>
      <c r="E18" s="20" t="s">
        <v>15</v>
      </c>
      <c r="F18" s="20"/>
      <c r="G18" s="19">
        <f>D18+1</f>
        <v>41682</v>
      </c>
      <c r="H18" s="20" t="s">
        <v>15</v>
      </c>
      <c r="I18" s="20"/>
      <c r="J18" s="19">
        <f>G18+1</f>
        <v>41683</v>
      </c>
      <c r="K18" s="20" t="s">
        <v>15</v>
      </c>
      <c r="L18" s="20"/>
      <c r="M18" s="19">
        <f>J18+1</f>
        <v>41684</v>
      </c>
      <c r="N18" s="20" t="s">
        <v>15</v>
      </c>
      <c r="O18" s="20"/>
      <c r="P18" s="21"/>
      <c r="Q18" s="22">
        <f>(IF(ISNUMBER(B19),B19,0)+IF(ISNUMBER(E19),E19,0)+IF(ISNUMBER(H19),H19,0)+IF(ISNUMBER(K19),K19,0)+IF(ISNUMBER(N19),N19,0))</f>
        <v>0</v>
      </c>
      <c r="R18" s="29"/>
      <c r="S18" s="24">
        <f>IF(R19=0,0,IF(R19&gt;0,"+ "&amp;TEXT(R19,"[hh]:mm"),"- "&amp;TEXT(ABS(R19),"[hh]:mm")))</f>
        <v>0</v>
      </c>
    </row>
    <row r="19" spans="1:19" ht="12.75" customHeight="1">
      <c r="A19" s="19"/>
      <c r="B19" s="25"/>
      <c r="C19" s="25"/>
      <c r="D19" s="19"/>
      <c r="E19" s="25"/>
      <c r="F19" s="25"/>
      <c r="G19" s="19"/>
      <c r="H19" s="25"/>
      <c r="I19" s="25"/>
      <c r="J19" s="19"/>
      <c r="K19" s="25"/>
      <c r="L19" s="25"/>
      <c r="M19" s="19"/>
      <c r="N19" s="25"/>
      <c r="O19" s="25"/>
      <c r="P19" s="26"/>
      <c r="Q19" s="22"/>
      <c r="R19" s="27">
        <f>IF(Q18&gt;0,Q18-R$6,0)</f>
        <v>0</v>
      </c>
      <c r="S19" s="24">
        <f>IF(R20=0,0,IF(R20&gt;0,"+ "&amp;TEXT(R20,"[hh]:mm"),"- "&amp;TEXT(ABS(R20),"[hh]:mm")))</f>
        <v>0</v>
      </c>
    </row>
    <row r="20" spans="1:19" ht="12.75" customHeight="1">
      <c r="A20" s="19">
        <f>M18+3</f>
        <v>41687</v>
      </c>
      <c r="B20" s="20" t="s">
        <v>15</v>
      </c>
      <c r="C20" s="20"/>
      <c r="D20" s="19">
        <f>A20+1</f>
        <v>41688</v>
      </c>
      <c r="E20" s="20" t="s">
        <v>15</v>
      </c>
      <c r="F20" s="20"/>
      <c r="G20" s="19">
        <f>D20+1</f>
        <v>41689</v>
      </c>
      <c r="H20" s="20" t="s">
        <v>15</v>
      </c>
      <c r="I20" s="20"/>
      <c r="J20" s="19">
        <f>G20+1</f>
        <v>41690</v>
      </c>
      <c r="K20" s="20" t="s">
        <v>15</v>
      </c>
      <c r="L20" s="20"/>
      <c r="M20" s="19">
        <f>J20+1</f>
        <v>41691</v>
      </c>
      <c r="N20" s="20" t="s">
        <v>15</v>
      </c>
      <c r="O20" s="20"/>
      <c r="P20" s="26"/>
      <c r="Q20" s="22">
        <f>(IF(ISNUMBER(B21),B21,0)+IF(ISNUMBER(E21),E21,0)+IF(ISNUMBER(H21),H21,0)+IF(ISNUMBER(K21),K21,0)+IF(ISNUMBER(N21),N21,0))</f>
        <v>0</v>
      </c>
      <c r="R20" s="29"/>
      <c r="S20" s="24">
        <f>IF(R21=0,0,IF(R21&gt;0,"+ "&amp;TEXT(R21,"[hh]:mm"),"- "&amp;TEXT(ABS(R21),"[hh]:mm")))</f>
        <v>0</v>
      </c>
    </row>
    <row r="21" spans="1:19" ht="12.75" customHeight="1">
      <c r="A21" s="19"/>
      <c r="B21" s="25"/>
      <c r="C21" s="25"/>
      <c r="D21" s="19"/>
      <c r="E21" s="25"/>
      <c r="F21" s="25"/>
      <c r="G21" s="19"/>
      <c r="H21" s="25"/>
      <c r="I21" s="25"/>
      <c r="J21" s="19"/>
      <c r="K21" s="25"/>
      <c r="L21" s="25"/>
      <c r="M21" s="19"/>
      <c r="N21" s="25"/>
      <c r="O21" s="25"/>
      <c r="P21" s="26"/>
      <c r="Q21" s="22"/>
      <c r="R21" s="27">
        <f>IF(Q20&gt;0,Q20-R$6,0)</f>
        <v>0</v>
      </c>
      <c r="S21" s="24">
        <f>IF(R22=0,0,IF(R22&gt;0,"+ "&amp;TEXT(R22,"[hh]:mm"),"- "&amp;TEXT(ABS(R22),"[hh]:mm")))</f>
        <v>0</v>
      </c>
    </row>
    <row r="22" spans="1:19" ht="12.75" customHeight="1">
      <c r="A22" s="19">
        <f>M20+3</f>
        <v>41694</v>
      </c>
      <c r="B22" s="20" t="s">
        <v>15</v>
      </c>
      <c r="C22" s="20"/>
      <c r="D22" s="19">
        <f>A22+1</f>
        <v>41695</v>
      </c>
      <c r="E22" s="20" t="s">
        <v>15</v>
      </c>
      <c r="F22" s="20"/>
      <c r="G22" s="19">
        <f>D22+1</f>
        <v>41696</v>
      </c>
      <c r="H22" s="20" t="s">
        <v>15</v>
      </c>
      <c r="I22" s="20"/>
      <c r="J22" s="19">
        <f>G22+1</f>
        <v>41697</v>
      </c>
      <c r="K22" s="20" t="s">
        <v>15</v>
      </c>
      <c r="L22" s="20"/>
      <c r="M22" s="19">
        <f>J22+1</f>
        <v>41698</v>
      </c>
      <c r="N22" s="20" t="s">
        <v>15</v>
      </c>
      <c r="O22" s="20"/>
      <c r="P22" s="26"/>
      <c r="Q22" s="22">
        <f>(IF(ISNUMBER(B23),B23,0)+IF(ISNUMBER(E23),E23,0)+IF(ISNUMBER(H23),H23,0)+IF(ISNUMBER(K23),K23,0)+IF(ISNUMBER(N23),N23,0))</f>
        <v>0</v>
      </c>
      <c r="R22" s="29"/>
      <c r="S22" s="24">
        <f>IF(R23=0,0,IF(R23&gt;0,"+ "&amp;TEXT(R23,"[hh]:mm"),"- "&amp;TEXT(ABS(R23),"[hh]:mm")))</f>
        <v>0</v>
      </c>
    </row>
    <row r="23" spans="1:19" ht="12.75" customHeight="1">
      <c r="A23" s="19"/>
      <c r="B23" s="25"/>
      <c r="C23" s="25"/>
      <c r="D23" s="19"/>
      <c r="E23" s="25"/>
      <c r="F23" s="25"/>
      <c r="G23" s="19"/>
      <c r="H23" s="25"/>
      <c r="I23" s="25"/>
      <c r="J23" s="19"/>
      <c r="K23" s="25"/>
      <c r="L23" s="25"/>
      <c r="M23" s="19"/>
      <c r="N23" s="25"/>
      <c r="O23" s="25"/>
      <c r="P23" s="26"/>
      <c r="Q23" s="22"/>
      <c r="R23" s="27">
        <f>IF(Q22&gt;0,Q22-R$6,0)</f>
        <v>0</v>
      </c>
      <c r="S23" s="24"/>
    </row>
    <row r="25" spans="1:19" ht="39" customHeight="1">
      <c r="A25" s="30" t="s">
        <v>16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Q25" s="17" t="s">
        <v>17</v>
      </c>
      <c r="R25" s="45">
        <f>IF(ISNUMBER(R9),R9,0)+IF(ISNUMBER(R11),R11,0)+IF(ISNUMBER(R13),R13,0)+IF(ISNUMBER(R15),R15,0)+IF(ISNUMBER(R17),R17,0)+IF(ISNUMBER(R19),R19,0)+IF(ISNUMBER(R21),R21,0)+IF(ISNUMBER(R23),R23,0)</f>
        <v>0</v>
      </c>
      <c r="S25" s="24">
        <f>IF(R25=0,0,IF(R25&gt;0,"+ "&amp;TEXT(R25,"[hh]:mm"),"-"&amp;TEXT(ABS(R25),"[hh]:mm")))</f>
        <v>0</v>
      </c>
    </row>
    <row r="26" spans="17:19" ht="12.75" customHeight="1">
      <c r="Q26" s="46"/>
      <c r="R26" s="47"/>
      <c r="S26" s="48"/>
    </row>
    <row r="27" spans="17:19" ht="26.25" customHeight="1">
      <c r="Q27" s="17" t="s">
        <v>23</v>
      </c>
      <c r="R27" s="54">
        <f>R25+'Période 2'!R25</f>
        <v>0</v>
      </c>
      <c r="S27" s="24">
        <f>IF(R27=0,0,IF(R27&gt;0,"+ "&amp;TEXT(R27,"[hh]:mm"),"-"&amp;TEXT(ABS(R27),"[hh]:mm")))</f>
        <v>0</v>
      </c>
    </row>
    <row r="28" spans="1:7" ht="12.75" customHeight="1">
      <c r="A28" s="33" t="s">
        <v>18</v>
      </c>
      <c r="B28" s="33"/>
      <c r="C28" s="33"/>
      <c r="D28" s="33"/>
      <c r="E28" s="33"/>
      <c r="F28" s="33"/>
      <c r="G28" s="33"/>
    </row>
  </sheetData>
  <sheetProtection selectLockedCells="1" selectUnlockedCells="1"/>
  <mergeCells count="152">
    <mergeCell ref="A1:C1"/>
    <mergeCell ref="D1:K1"/>
    <mergeCell ref="A2:C2"/>
    <mergeCell ref="D2:K2"/>
    <mergeCell ref="A3:C3"/>
    <mergeCell ref="D3:K3"/>
    <mergeCell ref="A4:C4"/>
    <mergeCell ref="D4:K4"/>
    <mergeCell ref="A6:N6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Q8:Q9"/>
    <mergeCell ref="S8:S9"/>
    <mergeCell ref="B9:C9"/>
    <mergeCell ref="E9:F9"/>
    <mergeCell ref="H9:I9"/>
    <mergeCell ref="K9:L9"/>
    <mergeCell ref="N9:O9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N10:O10"/>
    <mergeCell ref="Q10:Q11"/>
    <mergeCell ref="S10:S11"/>
    <mergeCell ref="B11:C11"/>
    <mergeCell ref="E11:F11"/>
    <mergeCell ref="H11:I11"/>
    <mergeCell ref="K11:L11"/>
    <mergeCell ref="N11:O11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N12:O12"/>
    <mergeCell ref="Q12:Q13"/>
    <mergeCell ref="S12:S13"/>
    <mergeCell ref="B13:C13"/>
    <mergeCell ref="E13:F13"/>
    <mergeCell ref="H13:I13"/>
    <mergeCell ref="K13:L13"/>
    <mergeCell ref="N13:O13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N14:O14"/>
    <mergeCell ref="Q14:Q15"/>
    <mergeCell ref="S14:S15"/>
    <mergeCell ref="B15:C15"/>
    <mergeCell ref="E15:F15"/>
    <mergeCell ref="H15:I15"/>
    <mergeCell ref="K15:L15"/>
    <mergeCell ref="N15:O15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N16:O16"/>
    <mergeCell ref="Q16:Q17"/>
    <mergeCell ref="S16:S17"/>
    <mergeCell ref="B17:C17"/>
    <mergeCell ref="E17:F17"/>
    <mergeCell ref="H17:I17"/>
    <mergeCell ref="K17:L17"/>
    <mergeCell ref="N17:O17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N18:O18"/>
    <mergeCell ref="Q18:Q19"/>
    <mergeCell ref="S18:S19"/>
    <mergeCell ref="B19:C19"/>
    <mergeCell ref="E19:F19"/>
    <mergeCell ref="H19:I19"/>
    <mergeCell ref="K19:L19"/>
    <mergeCell ref="N19:O19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N20:O20"/>
    <mergeCell ref="Q20:Q21"/>
    <mergeCell ref="S20:S21"/>
    <mergeCell ref="B21:C21"/>
    <mergeCell ref="E21:F21"/>
    <mergeCell ref="H21:I21"/>
    <mergeCell ref="K21:L21"/>
    <mergeCell ref="N21:O21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N22:O22"/>
    <mergeCell ref="Q22:Q23"/>
    <mergeCell ref="S22:S23"/>
    <mergeCell ref="B23:C23"/>
    <mergeCell ref="E23:F23"/>
    <mergeCell ref="H23:I23"/>
    <mergeCell ref="K23:L23"/>
    <mergeCell ref="N23:O23"/>
    <mergeCell ref="A25:N25"/>
    <mergeCell ref="A28:G28"/>
  </mergeCells>
  <conditionalFormatting sqref="R9 R11 R13 R15 R17 R19 R25 R27">
    <cfRule type="cellIs" priority="1" dxfId="0" operator="greaterThan" stopIfTrue="1">
      <formula>0</formula>
    </cfRule>
    <cfRule type="cellIs" priority="2" dxfId="1" operator="lessThanOrEqual" stopIfTrue="1">
      <formula>0</formula>
    </cfRule>
  </conditionalFormatting>
  <conditionalFormatting sqref="B8:C8 B10:C10 B12:C12 B14:C14 B16:C16 B18:C18 E8:F8 E10:F10 E12:F12 E14:F14 E16:F16 E18:F18 H8:I8 H10:I10 H12:I12 H14:I14 H16:I16 H18:I18 K8:L8 K10:L10 K12:L12 K14:L14 K16:L16 K18:L18 N8:P8 N10:P10 N12:P12 N14:P14 N16:P16 N18:P18">
    <cfRule type="cellIs" priority="3" dxfId="2" operator="equal" stopIfTrue="1">
      <formula>"école"</formula>
    </cfRule>
  </conditionalFormatting>
  <conditionalFormatting sqref="B22:C22">
    <cfRule type="cellIs" priority="4" dxfId="2" operator="equal" stopIfTrue="1">
      <formula>"école"</formula>
    </cfRule>
  </conditionalFormatting>
  <conditionalFormatting sqref="E22:F22">
    <cfRule type="cellIs" priority="5" dxfId="2" operator="equal" stopIfTrue="1">
      <formula>"école"</formula>
    </cfRule>
  </conditionalFormatting>
  <conditionalFormatting sqref="H22:I22">
    <cfRule type="cellIs" priority="6" dxfId="2" operator="equal" stopIfTrue="1">
      <formula>"école"</formula>
    </cfRule>
  </conditionalFormatting>
  <conditionalFormatting sqref="K22:L22">
    <cfRule type="cellIs" priority="7" dxfId="2" operator="equal" stopIfTrue="1">
      <formula>"école"</formula>
    </cfRule>
  </conditionalFormatting>
  <conditionalFormatting sqref="N22:O22">
    <cfRule type="cellIs" priority="8" dxfId="2" operator="equal" stopIfTrue="1">
      <formula>"école"</formula>
    </cfRule>
  </conditionalFormatting>
  <conditionalFormatting sqref="B20:C20">
    <cfRule type="cellIs" priority="9" dxfId="2" operator="equal" stopIfTrue="1">
      <formula>"école"</formula>
    </cfRule>
  </conditionalFormatting>
  <conditionalFormatting sqref="E20:F20">
    <cfRule type="cellIs" priority="10" dxfId="2" operator="equal" stopIfTrue="1">
      <formula>"école"</formula>
    </cfRule>
  </conditionalFormatting>
  <conditionalFormatting sqref="H20:I20">
    <cfRule type="cellIs" priority="11" dxfId="2" operator="equal" stopIfTrue="1">
      <formula>"école"</formula>
    </cfRule>
  </conditionalFormatting>
  <conditionalFormatting sqref="K20:L20">
    <cfRule type="cellIs" priority="12" dxfId="2" operator="equal" stopIfTrue="1">
      <formula>"école"</formula>
    </cfRule>
  </conditionalFormatting>
  <conditionalFormatting sqref="N20:O20">
    <cfRule type="cellIs" priority="13" dxfId="2" operator="equal" stopIfTrue="1">
      <formula>"école"</formula>
    </cfRule>
  </conditionalFormatting>
  <conditionalFormatting sqref="R21">
    <cfRule type="cellIs" priority="14" dxfId="0" operator="greaterThan" stopIfTrue="1">
      <formula>0</formula>
    </cfRule>
    <cfRule type="cellIs" priority="15" dxfId="1" operator="lessThanOrEqual" stopIfTrue="1">
      <formula>0</formula>
    </cfRule>
  </conditionalFormatting>
  <conditionalFormatting sqref="R23">
    <cfRule type="cellIs" priority="16" dxfId="0" operator="greaterThan" stopIfTrue="1">
      <formula>0</formula>
    </cfRule>
    <cfRule type="cellIs" priority="17" dxfId="1" operator="lessThanOrEqual" stopIfTrue="1">
      <formula>0</formula>
    </cfRule>
  </conditionalFormatting>
  <dataValidations count="1">
    <dataValidation type="time" allowBlank="1" showErrorMessage="1" errorTitle="Erreur de saisie" error="Soit le format horaire n'est pas respecté, soit l'horaire saisi est ... impossible pour une journée..." sqref="B9:C9 E9:F9 H9:I9 K9:L9 N9:P9 B11:C11 E11:F11 H11:I11 K11:L11 N11:P11 B13:C13 E13:F13 H13:I13 K13:L13 N13:P13 B15:C15 E15:F15 H15:I15 K15:L15 N15:P15 B17:C17 E17:F17 H17:I17 K17:L17 N17:P17 B19:C19 E19:F19 H19:I19 K19:L19 N19:P19 P20:P23 B21:C21 E21:F21 H21:I21 K21:L21 N21:P21 B23:C23 E23:F23 H23:I23 K23:L23 N23:P23">
      <formula1>0.041666666666666664</formula1>
      <formula2>0.25</formula2>
    </dataValidation>
  </dataValidations>
  <printOptions/>
  <pageMargins left="0.5118055555555555" right="0.5118055555555555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S24"/>
  <sheetViews>
    <sheetView showGridLines="0" workbookViewId="0" topLeftCell="A3">
      <selection activeCell="Q3" sqref="Q3"/>
    </sheetView>
  </sheetViews>
  <sheetFormatPr defaultColWidth="11.421875" defaultRowHeight="12.75" customHeight="1"/>
  <cols>
    <col min="1" max="1" width="5.57421875" style="0" customWidth="1"/>
    <col min="2" max="3" width="10.7109375" style="0" customWidth="1"/>
    <col min="4" max="4" width="5.57421875" style="0" customWidth="1"/>
    <col min="5" max="6" width="10.7109375" style="0" customWidth="1"/>
    <col min="7" max="7" width="5.57421875" style="0" customWidth="1"/>
    <col min="8" max="9" width="10.7109375" style="0" customWidth="1"/>
    <col min="10" max="10" width="5.57421875" style="0" customWidth="1"/>
    <col min="11" max="12" width="10.7109375" style="0" customWidth="1"/>
    <col min="13" max="13" width="5.57421875" style="0" customWidth="1"/>
    <col min="14" max="15" width="10.7109375" style="0" customWidth="1"/>
    <col min="16" max="16" width="1.7109375" style="0" customWidth="1"/>
    <col min="17" max="17" width="10.7109375" style="1" customWidth="1"/>
    <col min="18" max="18" width="0" style="0" hidden="1" customWidth="1"/>
    <col min="19" max="19" width="9.140625" style="1" customWidth="1"/>
  </cols>
  <sheetData>
    <row r="1" spans="1:18" ht="15" customHeight="1">
      <c r="A1" s="34" t="s">
        <v>0</v>
      </c>
      <c r="B1" s="34"/>
      <c r="C1" s="34"/>
      <c r="D1" s="35">
        <f>IF(ISBLANK('Période 1'!D1:K1),"",'Période 1'!D1:K1)</f>
      </c>
      <c r="E1" s="35"/>
      <c r="F1" s="35"/>
      <c r="G1" s="35"/>
      <c r="H1" s="35"/>
      <c r="I1" s="35"/>
      <c r="J1" s="35"/>
      <c r="K1" s="35"/>
      <c r="N1" s="4" t="str">
        <f>'Période 1'!N1</f>
        <v>SNUipp-FSU65</v>
      </c>
      <c r="Q1" s="36"/>
      <c r="R1" s="37"/>
    </row>
    <row r="2" spans="1:18" ht="15" customHeight="1">
      <c r="A2" s="34" t="s">
        <v>2</v>
      </c>
      <c r="B2" s="34"/>
      <c r="C2" s="34"/>
      <c r="D2" s="35">
        <f>IF(ISBLANK('Période 1'!D2:K2),"",'Période 1'!D2:K2)</f>
      </c>
      <c r="E2" s="35"/>
      <c r="F2" s="35"/>
      <c r="G2" s="35"/>
      <c r="H2" s="35"/>
      <c r="I2" s="35"/>
      <c r="J2" s="35"/>
      <c r="K2" s="35"/>
      <c r="N2" s="7" t="str">
        <f>HYPERLINK("mailto:"&amp;'Période 3'!N2,'Période 3'!N2)</f>
        <v>snu65@snuipp.fr</v>
      </c>
      <c r="Q2" s="39"/>
      <c r="R2" s="40"/>
    </row>
    <row r="3" spans="1:14" ht="15" customHeight="1">
      <c r="A3" s="34" t="s">
        <v>4</v>
      </c>
      <c r="B3" s="34"/>
      <c r="C3" s="34"/>
      <c r="D3" s="35">
        <f>IF(ISBLANK('Période 1'!D3:K3),"",'Période 1'!D3:K3)</f>
      </c>
      <c r="E3" s="35"/>
      <c r="F3" s="35"/>
      <c r="G3" s="35"/>
      <c r="H3" s="35"/>
      <c r="I3" s="35"/>
      <c r="J3" s="35"/>
      <c r="K3" s="35"/>
      <c r="N3" s="4" t="str">
        <f>'Période 1'!N3</f>
        <v>05 62 34 90 54</v>
      </c>
    </row>
    <row r="4" spans="1:14" ht="15" customHeight="1">
      <c r="A4" s="34" t="s">
        <v>6</v>
      </c>
      <c r="B4" s="34"/>
      <c r="C4" s="34"/>
      <c r="D4" s="35">
        <f>IF(ISBLANK('Période 1'!D4:K4),"",'Période 1'!D4:K4)</f>
      </c>
      <c r="E4" s="35"/>
      <c r="F4" s="35"/>
      <c r="G4" s="35"/>
      <c r="H4" s="35"/>
      <c r="I4" s="35"/>
      <c r="J4" s="35"/>
      <c r="K4" s="35"/>
      <c r="N4" s="41"/>
    </row>
    <row r="5" spans="1:18" ht="12.75" customHeight="1">
      <c r="A5" s="9"/>
      <c r="B5" s="9"/>
      <c r="C5" s="9"/>
      <c r="D5" s="10"/>
      <c r="E5" s="10"/>
      <c r="F5" s="10"/>
      <c r="G5" s="10"/>
      <c r="H5" s="10"/>
      <c r="I5" s="10"/>
      <c r="J5" s="10"/>
      <c r="K5" s="10"/>
      <c r="R5" s="42">
        <v>0.25</v>
      </c>
    </row>
    <row r="6" spans="1:19" ht="21" customHeight="1">
      <c r="A6" s="11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P6" s="12"/>
      <c r="Q6" s="13"/>
      <c r="R6" s="14">
        <v>1</v>
      </c>
      <c r="S6" s="13"/>
    </row>
    <row r="7" spans="1:19" s="37" customFormat="1" ht="52.5" customHeight="1">
      <c r="A7" s="15" t="s">
        <v>8</v>
      </c>
      <c r="B7" s="15"/>
      <c r="C7" s="15"/>
      <c r="D7" s="15" t="s">
        <v>9</v>
      </c>
      <c r="E7" s="15"/>
      <c r="F7" s="15"/>
      <c r="G7" s="15" t="s">
        <v>10</v>
      </c>
      <c r="H7" s="15"/>
      <c r="I7" s="15"/>
      <c r="J7" s="15" t="s">
        <v>11</v>
      </c>
      <c r="K7" s="15"/>
      <c r="L7" s="15"/>
      <c r="M7" s="15" t="s">
        <v>12</v>
      </c>
      <c r="N7" s="15"/>
      <c r="O7" s="15"/>
      <c r="P7" s="16"/>
      <c r="Q7" s="17" t="s">
        <v>13</v>
      </c>
      <c r="R7" s="17"/>
      <c r="S7" s="17" t="s">
        <v>14</v>
      </c>
    </row>
    <row r="8" spans="1:19" ht="12.75" customHeight="1">
      <c r="A8" s="19">
        <v>41715</v>
      </c>
      <c r="B8" s="20" t="s">
        <v>15</v>
      </c>
      <c r="C8" s="20"/>
      <c r="D8" s="19">
        <f>A8+1</f>
        <v>41716</v>
      </c>
      <c r="E8" s="20" t="s">
        <v>15</v>
      </c>
      <c r="F8" s="20"/>
      <c r="G8" s="19">
        <f>D8+1</f>
        <v>41717</v>
      </c>
      <c r="H8" s="20" t="s">
        <v>15</v>
      </c>
      <c r="I8" s="20"/>
      <c r="J8" s="19">
        <f>G8+1</f>
        <v>41718</v>
      </c>
      <c r="K8" s="20" t="s">
        <v>15</v>
      </c>
      <c r="L8" s="20"/>
      <c r="M8" s="19">
        <f>J8+1</f>
        <v>41719</v>
      </c>
      <c r="N8" s="20" t="s">
        <v>15</v>
      </c>
      <c r="O8" s="20"/>
      <c r="P8" s="21"/>
      <c r="Q8" s="22">
        <f>(IF(ISNUMBER(B9),B9,0)+IF(ISNUMBER(E9),E9,0)+IF(ISNUMBER(H9),H9,0)+IF(ISNUMBER(K9),K9,0)+IF(ISNUMBER(N9),N9,0))</f>
        <v>0</v>
      </c>
      <c r="R8" s="23"/>
      <c r="S8" s="24">
        <f>IF(R9=0,0,IF(R9&gt;0,"+ "&amp;TEXT(R9,"[hh]:mm"),"- "&amp;TEXT(ABS(R9),"[hh]:mm")))</f>
        <v>0</v>
      </c>
    </row>
    <row r="9" spans="1:19" ht="12.75" customHeight="1">
      <c r="A9" s="19"/>
      <c r="B9" s="25"/>
      <c r="C9" s="25"/>
      <c r="D9" s="19"/>
      <c r="E9" s="25"/>
      <c r="F9" s="25"/>
      <c r="G9" s="19"/>
      <c r="H9" s="25"/>
      <c r="I9" s="25"/>
      <c r="J9" s="19"/>
      <c r="K9" s="25"/>
      <c r="L9" s="25"/>
      <c r="M9" s="19"/>
      <c r="N9" s="25"/>
      <c r="O9" s="25"/>
      <c r="P9" s="55"/>
      <c r="Q9" s="22"/>
      <c r="R9" s="27">
        <f>IF(Q8&gt;0,Q8-R$6,0)</f>
        <v>0</v>
      </c>
      <c r="S9" s="24"/>
    </row>
    <row r="10" spans="1:19" ht="12.75" customHeight="1">
      <c r="A10" s="19">
        <f>M8+3</f>
        <v>41722</v>
      </c>
      <c r="B10" s="20" t="s">
        <v>15</v>
      </c>
      <c r="C10" s="20"/>
      <c r="D10" s="19">
        <f>A10+1</f>
        <v>41723</v>
      </c>
      <c r="E10" s="20" t="s">
        <v>15</v>
      </c>
      <c r="F10" s="20"/>
      <c r="G10" s="19">
        <f>D10+1</f>
        <v>41724</v>
      </c>
      <c r="H10" s="20" t="s">
        <v>15</v>
      </c>
      <c r="I10" s="20"/>
      <c r="J10" s="19">
        <f>G10+1</f>
        <v>41725</v>
      </c>
      <c r="K10" s="20" t="s">
        <v>15</v>
      </c>
      <c r="L10" s="20"/>
      <c r="M10" s="19">
        <f>J10+1</f>
        <v>41726</v>
      </c>
      <c r="N10" s="20" t="s">
        <v>15</v>
      </c>
      <c r="O10" s="20"/>
      <c r="P10" s="21"/>
      <c r="Q10" s="22">
        <f>(IF(ISNUMBER(B11),B11,0)+IF(ISNUMBER(E11),E11,0)+IF(ISNUMBER(H11),H11,0)+IF(ISNUMBER(K11),K11,0)+IF(ISNUMBER(N11),N11,0))</f>
        <v>0</v>
      </c>
      <c r="R10" s="29"/>
      <c r="S10" s="24">
        <f>IF(R11=0,0,IF(R11&gt;0,"+ "&amp;TEXT(R11,"[hh]:mm"),"- "&amp;TEXT(ABS(R11),"[hh]:mm")))</f>
        <v>0</v>
      </c>
    </row>
    <row r="11" spans="1:19" ht="12.75" customHeight="1">
      <c r="A11" s="19"/>
      <c r="B11" s="25"/>
      <c r="C11" s="25"/>
      <c r="D11" s="19"/>
      <c r="E11" s="25"/>
      <c r="F11" s="25"/>
      <c r="G11" s="19"/>
      <c r="H11" s="25"/>
      <c r="I11" s="25"/>
      <c r="J11" s="19"/>
      <c r="K11" s="25"/>
      <c r="L11" s="25"/>
      <c r="M11" s="19"/>
      <c r="N11" s="25"/>
      <c r="O11" s="25"/>
      <c r="P11" s="55"/>
      <c r="Q11" s="22"/>
      <c r="R11" s="27">
        <f>IF(Q10&gt;0,Q10-R$6,0)</f>
        <v>0</v>
      </c>
      <c r="S11" s="24"/>
    </row>
    <row r="12" spans="1:19" ht="12.75" customHeight="1">
      <c r="A12" s="19">
        <f>M10+3</f>
        <v>41729</v>
      </c>
      <c r="B12" s="20" t="s">
        <v>15</v>
      </c>
      <c r="C12" s="20"/>
      <c r="D12" s="19">
        <f>A12+1</f>
        <v>41730</v>
      </c>
      <c r="E12" s="20" t="s">
        <v>15</v>
      </c>
      <c r="F12" s="20"/>
      <c r="G12" s="19">
        <f>D12+1</f>
        <v>41731</v>
      </c>
      <c r="H12" s="20" t="s">
        <v>15</v>
      </c>
      <c r="I12" s="20"/>
      <c r="J12" s="19">
        <f>G12+1</f>
        <v>41732</v>
      </c>
      <c r="K12" s="20" t="s">
        <v>15</v>
      </c>
      <c r="L12" s="20"/>
      <c r="M12" s="19">
        <f>J12+1</f>
        <v>41733</v>
      </c>
      <c r="N12" s="20" t="s">
        <v>15</v>
      </c>
      <c r="O12" s="20"/>
      <c r="P12" s="21"/>
      <c r="Q12" s="22">
        <f>(IF(ISNUMBER(B13),B13,0)+IF(ISNUMBER(E13),E13,0)+IF(ISNUMBER(H13),H13,0)+IF(ISNUMBER(K13),K13,0)+IF(ISNUMBER(N13),N13,0))</f>
        <v>0</v>
      </c>
      <c r="R12" s="29"/>
      <c r="S12" s="24">
        <f>IF(R13=0,0,IF(R13&gt;0,"+ "&amp;TEXT(R13,"[hh]:mm"),"- "&amp;TEXT(ABS(R13),"[hh]:mm")))</f>
        <v>0</v>
      </c>
    </row>
    <row r="13" spans="1:19" ht="12.75" customHeight="1">
      <c r="A13" s="19"/>
      <c r="B13" s="25"/>
      <c r="C13" s="25"/>
      <c r="D13" s="19"/>
      <c r="E13" s="25"/>
      <c r="F13" s="25"/>
      <c r="G13" s="19"/>
      <c r="H13" s="25"/>
      <c r="I13" s="25"/>
      <c r="J13" s="19"/>
      <c r="K13" s="25"/>
      <c r="L13" s="25"/>
      <c r="M13" s="19"/>
      <c r="N13" s="25"/>
      <c r="O13" s="25"/>
      <c r="P13" s="55"/>
      <c r="Q13" s="22"/>
      <c r="R13" s="27">
        <f>IF(Q12&gt;0,Q12-R$6,0)</f>
        <v>0</v>
      </c>
      <c r="S13" s="24"/>
    </row>
    <row r="14" spans="1:19" ht="12.75" customHeight="1">
      <c r="A14" s="19">
        <f>M12+3</f>
        <v>41736</v>
      </c>
      <c r="B14" s="20" t="s">
        <v>15</v>
      </c>
      <c r="C14" s="20"/>
      <c r="D14" s="19">
        <f>A14+1</f>
        <v>41737</v>
      </c>
      <c r="E14" s="20" t="s">
        <v>15</v>
      </c>
      <c r="F14" s="20"/>
      <c r="G14" s="19">
        <f>D14+1</f>
        <v>41738</v>
      </c>
      <c r="H14" s="20" t="s">
        <v>15</v>
      </c>
      <c r="I14" s="20"/>
      <c r="J14" s="19">
        <f>G14+1</f>
        <v>41739</v>
      </c>
      <c r="K14" s="20" t="s">
        <v>15</v>
      </c>
      <c r="L14" s="20"/>
      <c r="M14" s="19">
        <f>J14+1</f>
        <v>41740</v>
      </c>
      <c r="N14" s="20" t="s">
        <v>15</v>
      </c>
      <c r="O14" s="20"/>
      <c r="P14" s="21"/>
      <c r="Q14" s="22">
        <f>(IF(ISNUMBER(B15),B15,0)+IF(ISNUMBER(E15),E15,0)+IF(ISNUMBER(H15),H15,0)+IF(ISNUMBER(K15),K15,0)+IF(ISNUMBER(N15),N15,0))</f>
        <v>0</v>
      </c>
      <c r="R14" s="29"/>
      <c r="S14" s="24">
        <f>IF(R15=0,0,IF(R15&gt;0,"+ "&amp;TEXT(R15,"[hh]:mm"),"- "&amp;TEXT(ABS(R15),"[hh]:mm")))</f>
        <v>0</v>
      </c>
    </row>
    <row r="15" spans="1:19" ht="12.75" customHeight="1">
      <c r="A15" s="19"/>
      <c r="B15" s="25"/>
      <c r="C15" s="25"/>
      <c r="D15" s="19"/>
      <c r="E15" s="25"/>
      <c r="F15" s="25"/>
      <c r="G15" s="19"/>
      <c r="H15" s="25"/>
      <c r="I15" s="25"/>
      <c r="J15" s="19"/>
      <c r="K15" s="25"/>
      <c r="L15" s="25"/>
      <c r="M15" s="19"/>
      <c r="N15" s="25"/>
      <c r="O15" s="25"/>
      <c r="P15" s="55"/>
      <c r="Q15" s="22"/>
      <c r="R15" s="27">
        <f>IF(Q14&gt;0,Q14-R$6,0)</f>
        <v>0</v>
      </c>
      <c r="S15" s="24"/>
    </row>
    <row r="16" spans="1:19" ht="12.75" customHeight="1">
      <c r="A16" s="19">
        <f>M14+3</f>
        <v>41743</v>
      </c>
      <c r="B16" s="20" t="s">
        <v>15</v>
      </c>
      <c r="C16" s="20"/>
      <c r="D16" s="19">
        <f>A16+1</f>
        <v>41744</v>
      </c>
      <c r="E16" s="20" t="s">
        <v>15</v>
      </c>
      <c r="F16" s="20"/>
      <c r="G16" s="19">
        <f>D16+1</f>
        <v>41745</v>
      </c>
      <c r="H16" s="20" t="s">
        <v>15</v>
      </c>
      <c r="I16" s="20"/>
      <c r="J16" s="19">
        <f>G16+1</f>
        <v>41746</v>
      </c>
      <c r="K16" s="20" t="s">
        <v>15</v>
      </c>
      <c r="L16" s="20"/>
      <c r="M16" s="19">
        <f>J16+1</f>
        <v>41747</v>
      </c>
      <c r="N16" s="20" t="s">
        <v>15</v>
      </c>
      <c r="O16" s="20"/>
      <c r="P16" s="21"/>
      <c r="Q16" s="22">
        <f>(IF(ISNUMBER(B17),B17,0)+IF(ISNUMBER(E17),E17,0)+IF(ISNUMBER(H17),H17,0)+IF(ISNUMBER(K17),K17,0)+IF(ISNUMBER(N17),N17,0))</f>
        <v>0</v>
      </c>
      <c r="R16" s="29"/>
      <c r="S16" s="24">
        <f>IF(R17=0,0,IF(R17&gt;0,"+ "&amp;TEXT(R17,"[hh]:mm"),"- "&amp;TEXT(ABS(R17),"[hh]:mm")))</f>
        <v>0</v>
      </c>
    </row>
    <row r="17" spans="1:19" ht="12.75" customHeight="1">
      <c r="A17" s="19"/>
      <c r="B17" s="25"/>
      <c r="C17" s="25"/>
      <c r="D17" s="19"/>
      <c r="E17" s="25"/>
      <c r="F17" s="25"/>
      <c r="G17" s="19"/>
      <c r="H17" s="25"/>
      <c r="I17" s="25"/>
      <c r="J17" s="19"/>
      <c r="K17" s="25"/>
      <c r="L17" s="25"/>
      <c r="M17" s="19"/>
      <c r="N17" s="25"/>
      <c r="O17" s="25"/>
      <c r="P17" s="55"/>
      <c r="Q17" s="22"/>
      <c r="R17" s="27">
        <f>IF(Q16&gt;0,Q16-R$6,0)</f>
        <v>0</v>
      </c>
      <c r="S17" s="24"/>
    </row>
    <row r="18" spans="1:19" ht="12.75" customHeight="1">
      <c r="A18" s="19">
        <f>M16+3</f>
        <v>41750</v>
      </c>
      <c r="B18" s="20" t="s">
        <v>15</v>
      </c>
      <c r="C18" s="20"/>
      <c r="D18" s="19">
        <f>A18+1</f>
        <v>41751</v>
      </c>
      <c r="E18" s="20" t="s">
        <v>15</v>
      </c>
      <c r="F18" s="20"/>
      <c r="G18" s="19">
        <f>D18+1</f>
        <v>41752</v>
      </c>
      <c r="H18" s="20" t="s">
        <v>15</v>
      </c>
      <c r="I18" s="20"/>
      <c r="J18" s="19">
        <f>G18+1</f>
        <v>41753</v>
      </c>
      <c r="K18" s="20" t="s">
        <v>15</v>
      </c>
      <c r="L18" s="20"/>
      <c r="M18" s="19">
        <f>J18+1</f>
        <v>41754</v>
      </c>
      <c r="N18" s="20" t="s">
        <v>15</v>
      </c>
      <c r="O18" s="20"/>
      <c r="P18" s="21"/>
      <c r="Q18" s="22">
        <f>(IF(ISNUMBER(B19),B19,0)+IF(ISNUMBER(E19),E19,0)+IF(ISNUMBER(H19),H19,0)+IF(ISNUMBER(K19),K19,0)+IF(ISNUMBER(N19),N19,0))</f>
        <v>0</v>
      </c>
      <c r="R18" s="29"/>
      <c r="S18" s="24">
        <f>IF(R19=0,0,IF(R19&gt;0,"+ "&amp;TEXT(R19,"[hh]:mm"),"- "&amp;TEXT(ABS(R19),"[hh]:mm")))</f>
        <v>0</v>
      </c>
    </row>
    <row r="19" spans="1:19" ht="12.75" customHeight="1">
      <c r="A19" s="19"/>
      <c r="B19" s="43" t="s">
        <v>20</v>
      </c>
      <c r="C19" s="43"/>
      <c r="D19" s="19"/>
      <c r="E19" s="25"/>
      <c r="F19" s="25"/>
      <c r="G19" s="19"/>
      <c r="H19" s="25"/>
      <c r="I19" s="25"/>
      <c r="J19" s="19"/>
      <c r="K19" s="25"/>
      <c r="L19" s="25"/>
      <c r="M19" s="19"/>
      <c r="N19" s="25"/>
      <c r="O19" s="25"/>
      <c r="P19" s="55"/>
      <c r="Q19" s="22"/>
      <c r="R19" s="56">
        <f>IF(Q18&gt;0,Q18-R$6+IF(ISNUMBER(F$23),F$23,R$5),0)</f>
        <v>0</v>
      </c>
      <c r="S19" s="24"/>
    </row>
    <row r="21" spans="1:19" ht="39" customHeight="1">
      <c r="A21" s="30" t="s">
        <v>16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Q21" s="17" t="s">
        <v>17</v>
      </c>
      <c r="R21" s="45">
        <f>IF(ISNUMBER(R9),R9,0)+IF(ISNUMBER(R11),R11,0)+IF(ISNUMBER(R13),R13,0)+IF(ISNUMBER(R15),R15,0)+IF(ISNUMBER(R17),R17,0)+IF(ISNUMBER(R19),R19,0)</f>
        <v>0</v>
      </c>
      <c r="S21" s="24">
        <f>IF(R21=0,0,IF(R21&gt;0,"+ "&amp;TEXT(R21,"[hh]:mm"),"-"&amp;TEXT(ABS(R21),"[hh]:mm")))</f>
        <v>0</v>
      </c>
    </row>
    <row r="22" spans="1:19" ht="12.75" customHeight="1">
      <c r="A22" s="37" t="s">
        <v>21</v>
      </c>
      <c r="Q22" s="46"/>
      <c r="R22" s="47"/>
      <c r="S22" s="48"/>
    </row>
    <row r="23" spans="1:19" ht="37.5" customHeight="1">
      <c r="A23" s="49" t="s">
        <v>22</v>
      </c>
      <c r="B23" s="49"/>
      <c r="C23" s="49"/>
      <c r="D23" s="49"/>
      <c r="E23" s="57">
        <v>41750</v>
      </c>
      <c r="F23" s="51"/>
      <c r="Q23" s="17" t="s">
        <v>23</v>
      </c>
      <c r="R23" s="54">
        <f>R21+'Période 3'!R27</f>
        <v>0</v>
      </c>
      <c r="S23" s="24">
        <f>IF(R23=0,0,IF(R23&gt;0,"+ "&amp;TEXT(R23,"[hh]:mm"),"-"&amp;TEXT(ABS(R23),"[hh]:mm")))</f>
        <v>0</v>
      </c>
    </row>
    <row r="24" spans="1:7" ht="12.75" customHeight="1">
      <c r="A24" s="33" t="s">
        <v>18</v>
      </c>
      <c r="B24" s="33"/>
      <c r="C24" s="33"/>
      <c r="D24" s="33"/>
      <c r="E24" s="33"/>
      <c r="F24" s="33"/>
      <c r="G24" s="33"/>
    </row>
  </sheetData>
  <sheetProtection selectLockedCells="1" selectUnlockedCells="1"/>
  <mergeCells count="119">
    <mergeCell ref="A1:C1"/>
    <mergeCell ref="D1:K1"/>
    <mergeCell ref="A2:C2"/>
    <mergeCell ref="D2:K2"/>
    <mergeCell ref="A3:C3"/>
    <mergeCell ref="D3:K3"/>
    <mergeCell ref="A4:C4"/>
    <mergeCell ref="D4:K4"/>
    <mergeCell ref="A6:N6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Q8:Q9"/>
    <mergeCell ref="S8:S9"/>
    <mergeCell ref="B9:C9"/>
    <mergeCell ref="E9:F9"/>
    <mergeCell ref="H9:I9"/>
    <mergeCell ref="K9:L9"/>
    <mergeCell ref="N9:O9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N10:O10"/>
    <mergeCell ref="Q10:Q11"/>
    <mergeCell ref="S10:S11"/>
    <mergeCell ref="B11:C11"/>
    <mergeCell ref="E11:F11"/>
    <mergeCell ref="H11:I11"/>
    <mergeCell ref="K11:L11"/>
    <mergeCell ref="N11:O11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N12:O12"/>
    <mergeCell ref="Q12:Q13"/>
    <mergeCell ref="S12:S13"/>
    <mergeCell ref="B13:C13"/>
    <mergeCell ref="E13:F13"/>
    <mergeCell ref="H13:I13"/>
    <mergeCell ref="K13:L13"/>
    <mergeCell ref="N13:O13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N14:O14"/>
    <mergeCell ref="Q14:Q15"/>
    <mergeCell ref="S14:S15"/>
    <mergeCell ref="B15:C15"/>
    <mergeCell ref="E15:F15"/>
    <mergeCell ref="H15:I15"/>
    <mergeCell ref="K15:L15"/>
    <mergeCell ref="N15:O15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N16:O16"/>
    <mergeCell ref="Q16:Q17"/>
    <mergeCell ref="S16:S17"/>
    <mergeCell ref="B17:C17"/>
    <mergeCell ref="E17:F17"/>
    <mergeCell ref="H17:I17"/>
    <mergeCell ref="K17:L17"/>
    <mergeCell ref="N17:O17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N18:O18"/>
    <mergeCell ref="Q18:Q19"/>
    <mergeCell ref="S18:S19"/>
    <mergeCell ref="B19:C19"/>
    <mergeCell ref="E19:F19"/>
    <mergeCell ref="H19:I19"/>
    <mergeCell ref="K19:L19"/>
    <mergeCell ref="N19:O19"/>
    <mergeCell ref="A21:N21"/>
    <mergeCell ref="A23:D23"/>
    <mergeCell ref="A24:G24"/>
  </mergeCells>
  <conditionalFormatting sqref="R11 R13 R15 R17 R21 R23">
    <cfRule type="cellIs" priority="1" dxfId="0" operator="greaterThan" stopIfTrue="1">
      <formula>0</formula>
    </cfRule>
    <cfRule type="cellIs" priority="2" dxfId="1" operator="lessThanOrEqual" stopIfTrue="1">
      <formula>0</formula>
    </cfRule>
  </conditionalFormatting>
  <conditionalFormatting sqref="B8:C8 B10:C10 B12:C12 B14:C14 B16:C16 B18:C18 E8:F8 E10:F10 E12:F12 E14:F14 E16:F16 E18:F18 H8:I8 H10:I10 H12:I12 H14:I14 H16:I16 H18:I18 K8:L8 K10:L10 K12:L12 K14:L14 K16:L16 K18:L18 N8:P8 N10:P10 N12:P12 N14:P14 N16:P16 N18:P18">
    <cfRule type="cellIs" priority="3" dxfId="2" operator="equal" stopIfTrue="1">
      <formula>"école"</formula>
    </cfRule>
  </conditionalFormatting>
  <conditionalFormatting sqref="R9">
    <cfRule type="cellIs" priority="4" dxfId="0" operator="greaterThan" stopIfTrue="1">
      <formula>0</formula>
    </cfRule>
    <cfRule type="cellIs" priority="5" dxfId="1" operator="lessThanOrEqual" stopIfTrue="1">
      <formula>0</formula>
    </cfRule>
  </conditionalFormatting>
  <dataValidations count="1">
    <dataValidation type="time" allowBlank="1" showErrorMessage="1" errorTitle="Erreur de saisie" error="Soit le format horaire n'est pas respecté, soit l'horaire saisi est ... impossible pour une journée..." sqref="B9:C9 E9:F9 H9:I9 K9:L9 N9:O9 B11:C11 E11:F11 H11:I11 K11:L11 N11:O11 B13:C13 E13:F13 H13:I13 K13:L13 N13:O13 B15:C15 E15:F15 H15:I15 K15:L15 N15:O15 B17:C17 E17:F17 H17:I17 K17:L17 N17:O17 C19 E19:F19 H19:I19 K19:L19 N19:O19 F23">
      <formula1>0.041666666666666664</formula1>
      <formula2>0.25</formula2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S27"/>
  <sheetViews>
    <sheetView showGridLines="0" tabSelected="1" workbookViewId="0" topLeftCell="A16">
      <selection activeCell="S27" sqref="S27"/>
    </sheetView>
  </sheetViews>
  <sheetFormatPr defaultColWidth="11.421875" defaultRowHeight="12.75" customHeight="1"/>
  <cols>
    <col min="1" max="1" width="5.57421875" style="0" customWidth="1"/>
    <col min="2" max="3" width="10.7109375" style="0" customWidth="1"/>
    <col min="4" max="4" width="5.57421875" style="0" customWidth="1"/>
    <col min="5" max="6" width="10.7109375" style="0" customWidth="1"/>
    <col min="7" max="7" width="5.57421875" style="0" customWidth="1"/>
    <col min="8" max="9" width="10.7109375" style="0" customWidth="1"/>
    <col min="10" max="10" width="5.57421875" style="0" customWidth="1"/>
    <col min="11" max="12" width="10.7109375" style="0" customWidth="1"/>
    <col min="13" max="13" width="5.57421875" style="0" customWidth="1"/>
    <col min="14" max="15" width="10.7109375" style="0" customWidth="1"/>
    <col min="16" max="16" width="1.7109375" style="58" customWidth="1"/>
    <col min="17" max="17" width="10.7109375" style="1" customWidth="1"/>
    <col min="18" max="18" width="0" style="0" hidden="1" customWidth="1"/>
    <col min="19" max="19" width="8.57421875" style="1" customWidth="1"/>
  </cols>
  <sheetData>
    <row r="1" spans="1:18" ht="15" customHeight="1">
      <c r="A1" s="34" t="s">
        <v>0</v>
      </c>
      <c r="B1" s="34"/>
      <c r="C1" s="34"/>
      <c r="D1" s="35">
        <f>IF(ISBLANK('Période 1'!D1:K1),"",'Période 1'!D1:K1)</f>
      </c>
      <c r="E1" s="35"/>
      <c r="F1" s="35"/>
      <c r="G1" s="35"/>
      <c r="H1" s="35"/>
      <c r="I1" s="35"/>
      <c r="J1" s="35"/>
      <c r="K1" s="35"/>
      <c r="N1" s="4" t="str">
        <f>'Période 1'!N1</f>
        <v>SNUipp-FSU65</v>
      </c>
      <c r="Q1" s="36"/>
      <c r="R1" s="37"/>
    </row>
    <row r="2" spans="1:18" ht="15" customHeight="1">
      <c r="A2" s="34" t="s">
        <v>2</v>
      </c>
      <c r="B2" s="34"/>
      <c r="C2" s="34"/>
      <c r="D2" s="35">
        <f>IF(ISBLANK('Période 1'!D2:K2),"",'Période 1'!D2:K2)</f>
      </c>
      <c r="E2" s="35"/>
      <c r="F2" s="35"/>
      <c r="G2" s="35"/>
      <c r="H2" s="35"/>
      <c r="I2" s="35"/>
      <c r="J2" s="35"/>
      <c r="K2" s="35"/>
      <c r="N2" s="7" t="str">
        <f>HYPERLINK("mailto:"&amp;'Période 4'!N2,'Période 4'!N2)</f>
        <v>snu65@snuipp.fr</v>
      </c>
      <c r="Q2" s="39"/>
      <c r="R2" s="40"/>
    </row>
    <row r="3" spans="1:14" ht="15" customHeight="1">
      <c r="A3" s="34" t="s">
        <v>4</v>
      </c>
      <c r="B3" s="34"/>
      <c r="C3" s="34"/>
      <c r="D3" s="35">
        <f>IF(ISBLANK('Période 1'!D3:K3),"",'Période 1'!D3:K3)</f>
      </c>
      <c r="E3" s="35"/>
      <c r="F3" s="35"/>
      <c r="G3" s="35"/>
      <c r="H3" s="35"/>
      <c r="I3" s="35"/>
      <c r="J3" s="35"/>
      <c r="K3" s="35"/>
      <c r="N3" s="4" t="str">
        <f>'Période 1'!N3</f>
        <v>05 62 34 90 54</v>
      </c>
    </row>
    <row r="4" spans="1:14" ht="15" customHeight="1">
      <c r="A4" s="34" t="s">
        <v>6</v>
      </c>
      <c r="B4" s="34"/>
      <c r="C4" s="34"/>
      <c r="D4" s="35">
        <f>IF(ISBLANK('Période 1'!D4:K4),"",'Période 1'!D4:K4)</f>
      </c>
      <c r="E4" s="35"/>
      <c r="F4" s="35"/>
      <c r="G4" s="35"/>
      <c r="H4" s="35"/>
      <c r="I4" s="35"/>
      <c r="J4" s="35"/>
      <c r="K4" s="35"/>
      <c r="N4" s="41"/>
    </row>
    <row r="5" spans="1:18" ht="12.75" customHeight="1">
      <c r="A5" s="9"/>
      <c r="B5" s="9"/>
      <c r="C5" s="9"/>
      <c r="D5" s="10"/>
      <c r="E5" s="10"/>
      <c r="F5" s="10"/>
      <c r="G5" s="10"/>
      <c r="H5" s="10"/>
      <c r="I5" s="10"/>
      <c r="J5" s="10"/>
      <c r="K5" s="10"/>
      <c r="R5" s="42">
        <v>0.25</v>
      </c>
    </row>
    <row r="6" spans="1:19" ht="21" customHeight="1">
      <c r="A6" s="11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P6" s="11"/>
      <c r="Q6" s="31"/>
      <c r="R6" s="14">
        <v>1</v>
      </c>
      <c r="S6" s="13"/>
    </row>
    <row r="7" spans="1:19" s="37" customFormat="1" ht="52.5" customHeight="1">
      <c r="A7" s="15" t="s">
        <v>8</v>
      </c>
      <c r="B7" s="15"/>
      <c r="C7" s="15"/>
      <c r="D7" s="15" t="s">
        <v>9</v>
      </c>
      <c r="E7" s="15"/>
      <c r="F7" s="15"/>
      <c r="G7" s="15" t="s">
        <v>10</v>
      </c>
      <c r="H7" s="15"/>
      <c r="I7" s="15"/>
      <c r="J7" s="15" t="s">
        <v>11</v>
      </c>
      <c r="K7" s="15"/>
      <c r="L7" s="15"/>
      <c r="M7" s="15" t="s">
        <v>12</v>
      </c>
      <c r="N7" s="15"/>
      <c r="O7" s="15"/>
      <c r="P7" s="59"/>
      <c r="Q7" s="17" t="s">
        <v>13</v>
      </c>
      <c r="R7" s="60"/>
      <c r="S7" s="17" t="s">
        <v>14</v>
      </c>
    </row>
    <row r="8" spans="1:19" ht="12.75" customHeight="1">
      <c r="A8" s="19">
        <v>41771</v>
      </c>
      <c r="B8" s="20" t="s">
        <v>15</v>
      </c>
      <c r="C8" s="20"/>
      <c r="D8" s="19">
        <f>A8+1</f>
        <v>41772</v>
      </c>
      <c r="E8" s="20" t="s">
        <v>15</v>
      </c>
      <c r="F8" s="20"/>
      <c r="G8" s="19">
        <f>D8+1</f>
        <v>41773</v>
      </c>
      <c r="H8" s="20" t="s">
        <v>15</v>
      </c>
      <c r="I8" s="20"/>
      <c r="J8" s="19">
        <f>G8+1</f>
        <v>41774</v>
      </c>
      <c r="K8" s="20" t="s">
        <v>15</v>
      </c>
      <c r="L8" s="20"/>
      <c r="M8" s="19">
        <f>J8+1</f>
        <v>41775</v>
      </c>
      <c r="N8" s="20" t="s">
        <v>15</v>
      </c>
      <c r="O8" s="20"/>
      <c r="P8" s="61"/>
      <c r="Q8" s="22">
        <f>(IF(ISNUMBER(B9),B9,0)+IF(ISNUMBER(E9),E9,0)+IF(ISNUMBER(H9),H9,0)+IF(ISNUMBER(K9),K9,0)+IF(ISNUMBER(N9),N9,0))</f>
        <v>0</v>
      </c>
      <c r="R8" s="62"/>
      <c r="S8" s="24">
        <f>IF(R9=0,0,IF(R9&gt;0,"+ "&amp;TEXT(R9,"[hh]:mm"),"- "&amp;TEXT(ABS(R9),"[hh]:mm")))</f>
        <v>0</v>
      </c>
    </row>
    <row r="9" spans="1:19" ht="12.75" customHeight="1">
      <c r="A9" s="19"/>
      <c r="B9" s="25"/>
      <c r="C9" s="25"/>
      <c r="D9" s="19"/>
      <c r="E9" s="25"/>
      <c r="F9" s="25"/>
      <c r="G9" s="19"/>
      <c r="H9" s="25"/>
      <c r="I9" s="25"/>
      <c r="J9" s="19"/>
      <c r="K9" s="25"/>
      <c r="L9" s="25"/>
      <c r="M9" s="19"/>
      <c r="N9" s="25"/>
      <c r="O9" s="25"/>
      <c r="P9" s="31"/>
      <c r="Q9" s="22"/>
      <c r="R9" s="44">
        <f>IF(Q8&gt;0,Q8-R$6,0)</f>
        <v>0</v>
      </c>
      <c r="S9" s="24"/>
    </row>
    <row r="10" spans="1:19" ht="12.75" customHeight="1">
      <c r="A10" s="19">
        <f>M8+3</f>
        <v>41778</v>
      </c>
      <c r="B10" s="20" t="s">
        <v>15</v>
      </c>
      <c r="C10" s="20"/>
      <c r="D10" s="19">
        <f>A10+1</f>
        <v>41779</v>
      </c>
      <c r="E10" s="20" t="s">
        <v>15</v>
      </c>
      <c r="F10" s="20"/>
      <c r="G10" s="19">
        <f>D10+1</f>
        <v>41780</v>
      </c>
      <c r="H10" s="20" t="s">
        <v>15</v>
      </c>
      <c r="I10" s="20"/>
      <c r="J10" s="19">
        <f>G10+1</f>
        <v>41781</v>
      </c>
      <c r="K10" s="20" t="s">
        <v>15</v>
      </c>
      <c r="L10" s="20"/>
      <c r="M10" s="19">
        <f>J10+1</f>
        <v>41782</v>
      </c>
      <c r="N10" s="20" t="s">
        <v>15</v>
      </c>
      <c r="O10" s="20"/>
      <c r="P10" s="61"/>
      <c r="Q10" s="22">
        <f>(IF(ISNUMBER(B11),B11,0)+IF(ISNUMBER(E11),E11,0)+IF(ISNUMBER(H11),H11,0)+IF(ISNUMBER(K11),K11,0)+IF(ISNUMBER(N11),N11,0))</f>
        <v>0</v>
      </c>
      <c r="R10" s="63"/>
      <c r="S10" s="24">
        <f>IF(R11=0,0,IF(R11&gt;0,"+ "&amp;TEXT(R11,"[hh]:mm"),"- "&amp;TEXT(ABS(R11),"[hh]:mm")))</f>
        <v>0</v>
      </c>
    </row>
    <row r="11" spans="1:19" ht="12.75" customHeight="1">
      <c r="A11" s="19"/>
      <c r="B11" s="25"/>
      <c r="C11" s="25"/>
      <c r="D11" s="19"/>
      <c r="E11" s="25"/>
      <c r="F11" s="25"/>
      <c r="G11" s="19"/>
      <c r="H11" s="25"/>
      <c r="I11" s="25"/>
      <c r="J11" s="19"/>
      <c r="K11" s="25"/>
      <c r="L11" s="25"/>
      <c r="M11" s="19"/>
      <c r="N11" s="25"/>
      <c r="O11" s="25"/>
      <c r="P11" s="31"/>
      <c r="Q11" s="22"/>
      <c r="R11" s="44">
        <f>IF(Q10&gt;0,Q10-R$6,0)</f>
        <v>0</v>
      </c>
      <c r="S11" s="24"/>
    </row>
    <row r="12" spans="1:19" ht="12.75" customHeight="1">
      <c r="A12" s="19">
        <f>M10+3</f>
        <v>41785</v>
      </c>
      <c r="B12" s="20" t="s">
        <v>15</v>
      </c>
      <c r="C12" s="20"/>
      <c r="D12" s="19">
        <f>A12+1</f>
        <v>41786</v>
      </c>
      <c r="E12" s="20" t="s">
        <v>15</v>
      </c>
      <c r="F12" s="20"/>
      <c r="G12" s="19">
        <f>D12+1</f>
        <v>41787</v>
      </c>
      <c r="H12" s="20" t="s">
        <v>15</v>
      </c>
      <c r="I12" s="20"/>
      <c r="J12" s="19">
        <f>G12+1</f>
        <v>41788</v>
      </c>
      <c r="K12" s="20" t="s">
        <v>15</v>
      </c>
      <c r="L12" s="20"/>
      <c r="M12" s="19">
        <f>J12+1</f>
        <v>41789</v>
      </c>
      <c r="N12" s="20" t="s">
        <v>15</v>
      </c>
      <c r="O12" s="20"/>
      <c r="P12" s="61"/>
      <c r="Q12" s="22">
        <f>(IF(ISNUMBER(B13),B13,0)+IF(ISNUMBER(E13),E13,0)+IF(ISNUMBER(H13),H13,0)+IF(ISNUMBER(K13),K13,0)+IF(ISNUMBER(N13),N13,0))</f>
        <v>0</v>
      </c>
      <c r="R12" s="63"/>
      <c r="S12" s="24">
        <f>IF(R13=0,0,IF(R13&gt;0,"+ "&amp;TEXT(R13,"[hh]:mm"),"- "&amp;TEXT(ABS(R13),"[hh]:mm")))</f>
        <v>0</v>
      </c>
    </row>
    <row r="13" spans="1:19" ht="12.75" customHeight="1">
      <c r="A13" s="19"/>
      <c r="B13" s="25"/>
      <c r="C13" s="25"/>
      <c r="D13" s="19"/>
      <c r="E13" s="25"/>
      <c r="F13" s="25"/>
      <c r="G13" s="19"/>
      <c r="H13" s="25"/>
      <c r="I13" s="25"/>
      <c r="J13" s="19"/>
      <c r="K13" s="43" t="s">
        <v>20</v>
      </c>
      <c r="L13" s="43"/>
      <c r="M13" s="19"/>
      <c r="N13" s="25"/>
      <c r="O13" s="25"/>
      <c r="P13" s="31"/>
      <c r="Q13" s="22"/>
      <c r="R13" s="44">
        <f>IF(Q12&gt;0,Q12-R$6+IF(ISNUMBER(F$27),F$27,R$5),0)</f>
        <v>0</v>
      </c>
      <c r="S13" s="24"/>
    </row>
    <row r="14" spans="1:19" ht="12.75" customHeight="1">
      <c r="A14" s="19">
        <f>M12+3</f>
        <v>41792</v>
      </c>
      <c r="B14" s="20" t="s">
        <v>15</v>
      </c>
      <c r="C14" s="20"/>
      <c r="D14" s="19">
        <f>A14+1</f>
        <v>41793</v>
      </c>
      <c r="E14" s="20" t="s">
        <v>15</v>
      </c>
      <c r="F14" s="20"/>
      <c r="G14" s="19">
        <f>D14+1</f>
        <v>41794</v>
      </c>
      <c r="H14" s="20" t="s">
        <v>15</v>
      </c>
      <c r="I14" s="20"/>
      <c r="J14" s="19">
        <f>G14+1</f>
        <v>41795</v>
      </c>
      <c r="K14" s="20" t="s">
        <v>15</v>
      </c>
      <c r="L14" s="20"/>
      <c r="M14" s="19">
        <f>J14+1</f>
        <v>41796</v>
      </c>
      <c r="N14" s="20" t="s">
        <v>15</v>
      </c>
      <c r="O14" s="20"/>
      <c r="P14" s="61"/>
      <c r="Q14" s="22">
        <f>(IF(ISNUMBER(B15),B15,0)+IF(ISNUMBER(E15),E15,0)+IF(ISNUMBER(H15),H15,0)+IF(ISNUMBER(K15),K15,0)+IF(ISNUMBER(N15),N15,0))</f>
        <v>0</v>
      </c>
      <c r="R14" s="63"/>
      <c r="S14" s="24">
        <f>IF(R15=0,0,IF(R15&gt;0,"+ "&amp;TEXT(R15,"[hh]:mm"),"- "&amp;TEXT(ABS(R15),"[hh]:mm")))</f>
        <v>0</v>
      </c>
    </row>
    <row r="15" spans="1:19" ht="12.75" customHeight="1">
      <c r="A15" s="19"/>
      <c r="B15" s="25"/>
      <c r="C15" s="25"/>
      <c r="D15" s="19"/>
      <c r="E15" s="25"/>
      <c r="F15" s="25"/>
      <c r="G15" s="19"/>
      <c r="H15" s="25"/>
      <c r="I15" s="25"/>
      <c r="J15" s="19"/>
      <c r="K15" s="25"/>
      <c r="L15" s="25"/>
      <c r="M15" s="19"/>
      <c r="N15" s="25"/>
      <c r="O15" s="25"/>
      <c r="P15" s="31"/>
      <c r="Q15" s="22"/>
      <c r="R15" s="44">
        <f>IF(Q14&gt;0,Q14-R$6,0)</f>
        <v>0</v>
      </c>
      <c r="S15" s="24"/>
    </row>
    <row r="16" spans="1:19" ht="12.75" customHeight="1">
      <c r="A16" s="19">
        <f>M14+3</f>
        <v>41799</v>
      </c>
      <c r="B16" s="20" t="s">
        <v>15</v>
      </c>
      <c r="C16" s="20"/>
      <c r="D16" s="19">
        <f>A16+1</f>
        <v>41800</v>
      </c>
      <c r="E16" s="20" t="s">
        <v>15</v>
      </c>
      <c r="F16" s="20"/>
      <c r="G16" s="19">
        <f>D16+1</f>
        <v>41801</v>
      </c>
      <c r="H16" s="20" t="s">
        <v>15</v>
      </c>
      <c r="I16" s="20"/>
      <c r="J16" s="19">
        <f>G16+1</f>
        <v>41802</v>
      </c>
      <c r="K16" s="20" t="s">
        <v>15</v>
      </c>
      <c r="L16" s="20"/>
      <c r="M16" s="19">
        <f>J16+1</f>
        <v>41803</v>
      </c>
      <c r="N16" s="20" t="s">
        <v>15</v>
      </c>
      <c r="O16" s="20"/>
      <c r="P16" s="61"/>
      <c r="Q16" s="22">
        <f>(IF(ISNUMBER(B17),B17,0)+IF(ISNUMBER(E17),E17,0)+IF(ISNUMBER(H17),H17,0)+IF(ISNUMBER(K17),K17,0)+IF(ISNUMBER(N17),N17,0))</f>
        <v>0</v>
      </c>
      <c r="R16" s="63"/>
      <c r="S16" s="24">
        <f>IF(R17=0,0,IF(R17&gt;0,"+ "&amp;TEXT(R17,"[hh]:mm"),"- "&amp;TEXT(ABS(R17),"[hh]:mm")))</f>
        <v>0</v>
      </c>
    </row>
    <row r="17" spans="1:19" ht="12.75" customHeight="1">
      <c r="A17" s="19"/>
      <c r="B17" s="43" t="s">
        <v>20</v>
      </c>
      <c r="C17" s="43"/>
      <c r="D17" s="19"/>
      <c r="E17" s="25"/>
      <c r="F17" s="25"/>
      <c r="G17" s="19"/>
      <c r="H17" s="25"/>
      <c r="I17" s="25"/>
      <c r="J17" s="19"/>
      <c r="K17" s="25"/>
      <c r="L17" s="25"/>
      <c r="M17" s="19"/>
      <c r="N17" s="25"/>
      <c r="O17" s="25"/>
      <c r="P17" s="31"/>
      <c r="Q17" s="22"/>
      <c r="R17" s="44">
        <f>IF(Q16&gt;0,Q16-R$6+IF(ISNUMBER(I$27),I$27,R$5),0)</f>
        <v>0</v>
      </c>
      <c r="S17" s="24"/>
    </row>
    <row r="18" spans="1:19" ht="12.75" customHeight="1">
      <c r="A18" s="19">
        <f>M16+3</f>
        <v>41806</v>
      </c>
      <c r="B18" s="20" t="s">
        <v>15</v>
      </c>
      <c r="C18" s="20"/>
      <c r="D18" s="19">
        <f>A18+1</f>
        <v>41807</v>
      </c>
      <c r="E18" s="20" t="s">
        <v>15</v>
      </c>
      <c r="F18" s="20"/>
      <c r="G18" s="19">
        <f>D18+1</f>
        <v>41808</v>
      </c>
      <c r="H18" s="20" t="s">
        <v>15</v>
      </c>
      <c r="I18" s="20"/>
      <c r="J18" s="19">
        <f>G18+1</f>
        <v>41809</v>
      </c>
      <c r="K18" s="20" t="s">
        <v>15</v>
      </c>
      <c r="L18" s="20"/>
      <c r="M18" s="19">
        <f>J18+1</f>
        <v>41810</v>
      </c>
      <c r="N18" s="20" t="s">
        <v>15</v>
      </c>
      <c r="O18" s="20"/>
      <c r="P18" s="61"/>
      <c r="Q18" s="22">
        <f>(IF(ISNUMBER(B19),B19,0)+IF(ISNUMBER(E19),E19,0)+IF(ISNUMBER(H19),H19,0)+IF(ISNUMBER(K19),K19,0)+IF(ISNUMBER(N19),N19,0))</f>
        <v>0</v>
      </c>
      <c r="R18" s="63"/>
      <c r="S18" s="24">
        <f>IF(R19=0,0,IF(R19&gt;0,"+ "&amp;TEXT(R19,"[hh]:mm"),"- "&amp;TEXT(ABS(R19),"[hh]:mm")))</f>
        <v>0</v>
      </c>
    </row>
    <row r="19" spans="1:19" ht="12.75" customHeight="1">
      <c r="A19" s="19"/>
      <c r="B19" s="25"/>
      <c r="C19" s="25"/>
      <c r="D19" s="19"/>
      <c r="E19" s="25"/>
      <c r="F19" s="25"/>
      <c r="G19" s="19"/>
      <c r="H19" s="25"/>
      <c r="I19" s="25"/>
      <c r="J19" s="19"/>
      <c r="K19" s="64"/>
      <c r="L19" s="64"/>
      <c r="M19" s="19"/>
      <c r="N19" s="25"/>
      <c r="O19" s="25"/>
      <c r="P19" s="31"/>
      <c r="Q19" s="22"/>
      <c r="R19" s="44">
        <f>IF(Q18&gt;0,Q18-R$6,0)</f>
        <v>0</v>
      </c>
      <c r="S19" s="24"/>
    </row>
    <row r="20" spans="1:19" ht="12.75" customHeight="1">
      <c r="A20" s="19">
        <f>M18+3</f>
        <v>41813</v>
      </c>
      <c r="B20" s="20" t="s">
        <v>15</v>
      </c>
      <c r="C20" s="20"/>
      <c r="D20" s="19">
        <f>A20+1</f>
        <v>41814</v>
      </c>
      <c r="E20" s="20" t="s">
        <v>15</v>
      </c>
      <c r="F20" s="20"/>
      <c r="G20" s="19">
        <f>D20+1</f>
        <v>41815</v>
      </c>
      <c r="H20" s="20" t="s">
        <v>15</v>
      </c>
      <c r="I20" s="20"/>
      <c r="J20" s="19">
        <f>G20+1</f>
        <v>41816</v>
      </c>
      <c r="K20" s="20" t="s">
        <v>15</v>
      </c>
      <c r="L20" s="20"/>
      <c r="M20" s="19">
        <f>J20+1</f>
        <v>41817</v>
      </c>
      <c r="N20" s="20" t="s">
        <v>15</v>
      </c>
      <c r="O20" s="20"/>
      <c r="P20" s="61"/>
      <c r="Q20" s="22">
        <f>(IF(ISNUMBER(B21),B21,0)+IF(ISNUMBER(E21),E21,0)+IF(ISNUMBER(H21),H21,0)+IF(ISNUMBER(K21),K21,0)+IF(ISNUMBER(N21),N21,0))</f>
        <v>0</v>
      </c>
      <c r="R20" s="63"/>
      <c r="S20" s="24">
        <f>IF(R21=0,0,IF(R21&gt;0,"+ "&amp;TEXT(R21,"[hh]:mm"),"- "&amp;TEXT(ABS(R21),"[hh]:mm")))</f>
        <v>0</v>
      </c>
    </row>
    <row r="21" spans="1:19" ht="12.75" customHeight="1">
      <c r="A21" s="19"/>
      <c r="B21" s="25"/>
      <c r="C21" s="25"/>
      <c r="D21" s="19"/>
      <c r="E21" s="25"/>
      <c r="F21" s="25"/>
      <c r="G21" s="19"/>
      <c r="H21" s="25"/>
      <c r="I21" s="25"/>
      <c r="J21" s="19"/>
      <c r="K21" s="64"/>
      <c r="L21" s="64"/>
      <c r="M21" s="19"/>
      <c r="N21" s="25"/>
      <c r="O21" s="25"/>
      <c r="P21" s="31"/>
      <c r="Q21" s="22"/>
      <c r="R21" s="44">
        <f>IF(Q20&gt;0,Q20-R$6,0)</f>
        <v>0</v>
      </c>
      <c r="S21" s="24"/>
    </row>
    <row r="22" spans="1:19" ht="12.75" customHeight="1">
      <c r="A22" s="19">
        <f>M20+3</f>
        <v>41820</v>
      </c>
      <c r="B22" s="20" t="s">
        <v>15</v>
      </c>
      <c r="C22" s="20"/>
      <c r="D22" s="19">
        <f>A22+1</f>
        <v>41821</v>
      </c>
      <c r="E22" s="20" t="s">
        <v>15</v>
      </c>
      <c r="F22" s="20"/>
      <c r="G22" s="19">
        <f>D22+1</f>
        <v>41822</v>
      </c>
      <c r="H22" s="20" t="s">
        <v>15</v>
      </c>
      <c r="I22" s="20"/>
      <c r="J22" s="19">
        <f>G22+1</f>
        <v>41823</v>
      </c>
      <c r="K22" s="20" t="s">
        <v>15</v>
      </c>
      <c r="L22" s="20"/>
      <c r="M22" s="19">
        <f>J22+1</f>
        <v>41824</v>
      </c>
      <c r="N22" s="20" t="s">
        <v>15</v>
      </c>
      <c r="O22" s="20"/>
      <c r="P22" s="61"/>
      <c r="Q22" s="22">
        <f>(IF(ISNUMBER(B23),B23,0)+IF(ISNUMBER(E23),E23,0)+IF(ISNUMBER(H23),H23,0)+IF(ISNUMBER(K23),K23,0)+IF(ISNUMBER(N23),N23,0))</f>
        <v>0</v>
      </c>
      <c r="R22" s="63"/>
      <c r="S22" s="24">
        <f>IF(R23=0,0,IF(R23&gt;0,"+ "&amp;TEXT(R23,"[hh]:mm"),"- "&amp;TEXT(ABS(R23),"[hh]:mm")))</f>
        <v>0</v>
      </c>
    </row>
    <row r="23" spans="1:19" ht="12.75" customHeight="1">
      <c r="A23" s="19"/>
      <c r="B23" s="25"/>
      <c r="C23" s="25"/>
      <c r="D23" s="19"/>
      <c r="E23" s="25"/>
      <c r="F23" s="25"/>
      <c r="G23" s="19"/>
      <c r="H23" s="25"/>
      <c r="I23" s="25"/>
      <c r="J23" s="19"/>
      <c r="K23" s="25"/>
      <c r="L23" s="25"/>
      <c r="M23" s="19"/>
      <c r="N23" s="25"/>
      <c r="O23" s="25"/>
      <c r="P23" s="31"/>
      <c r="Q23" s="22"/>
      <c r="R23" s="44">
        <f>IF(Q22&gt;0,Q22-R$6,0)</f>
        <v>0</v>
      </c>
      <c r="S23" s="24"/>
    </row>
    <row r="25" spans="1:19" ht="39" customHeight="1">
      <c r="A25" s="30" t="s">
        <v>16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Q25" s="17" t="s">
        <v>17</v>
      </c>
      <c r="R25" s="32">
        <f>IF(ISNUMBER(R9),R9,0)+IF(ISNUMBER(R11),R11,0)+IF(ISNUMBER(R13),R13,0)+IF(ISNUMBER(R15),R15,0)+IF(ISNUMBER(R17),R17,0)+IF(ISNUMBER(R19),R19,0)+IF(ISNUMBER(R21),R21,0)+IF(ISNUMBER(R23),R23,0)</f>
        <v>0</v>
      </c>
      <c r="S25" s="24">
        <f>IF(R25=0,0,IF(R25&gt;0,"+ "&amp;TEXT(R25,"[hh]:mm"),"-"&amp;TEXT(ABS(R25),"[hh]:mm")))</f>
        <v>0</v>
      </c>
    </row>
    <row r="26" spans="1:19" ht="12.75" customHeight="1">
      <c r="A26" s="37" t="s">
        <v>21</v>
      </c>
      <c r="Q26" s="46"/>
      <c r="R26" s="47"/>
      <c r="S26" s="48"/>
    </row>
    <row r="27" spans="1:19" ht="37.5" customHeight="1">
      <c r="A27" s="49" t="s">
        <v>22</v>
      </c>
      <c r="B27" s="49"/>
      <c r="C27" s="49"/>
      <c r="D27" s="49"/>
      <c r="E27" s="57">
        <v>41788</v>
      </c>
      <c r="F27" s="51"/>
      <c r="G27" s="28"/>
      <c r="H27" s="57">
        <v>41799</v>
      </c>
      <c r="I27" s="51"/>
      <c r="P27" s="65"/>
      <c r="Q27" s="17" t="s">
        <v>23</v>
      </c>
      <c r="R27" s="66">
        <f>R25+'Période 4'!R23</f>
        <v>0</v>
      </c>
      <c r="S27" s="24">
        <f>IF(R27=0,0,IF(R27&gt;0,"+ "&amp;TEXT(R27,"[hh]:mm"),"-"&amp;TEXT(ABS(R27),"[hh]:mm")))</f>
        <v>0</v>
      </c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52">
    <mergeCell ref="A1:C1"/>
    <mergeCell ref="D1:K1"/>
    <mergeCell ref="A2:C2"/>
    <mergeCell ref="D2:K2"/>
    <mergeCell ref="A3:C3"/>
    <mergeCell ref="D3:K3"/>
    <mergeCell ref="A4:C4"/>
    <mergeCell ref="D4:K4"/>
    <mergeCell ref="A6:N6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Q8:Q9"/>
    <mergeCell ref="S8:S9"/>
    <mergeCell ref="B9:C9"/>
    <mergeCell ref="E9:F9"/>
    <mergeCell ref="H9:I9"/>
    <mergeCell ref="K9:L9"/>
    <mergeCell ref="N9:O9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N10:O10"/>
    <mergeCell ref="Q10:Q11"/>
    <mergeCell ref="S10:S11"/>
    <mergeCell ref="B11:C11"/>
    <mergeCell ref="E11:F11"/>
    <mergeCell ref="H11:I11"/>
    <mergeCell ref="K11:L11"/>
    <mergeCell ref="N11:O11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N12:O12"/>
    <mergeCell ref="Q12:Q13"/>
    <mergeCell ref="S12:S13"/>
    <mergeCell ref="B13:C13"/>
    <mergeCell ref="E13:F13"/>
    <mergeCell ref="H13:I13"/>
    <mergeCell ref="K13:L13"/>
    <mergeCell ref="N13:O13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N14:O14"/>
    <mergeCell ref="Q14:Q15"/>
    <mergeCell ref="S14:S15"/>
    <mergeCell ref="B15:C15"/>
    <mergeCell ref="E15:F15"/>
    <mergeCell ref="H15:I15"/>
    <mergeCell ref="K15:L15"/>
    <mergeCell ref="N15:O15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N16:O16"/>
    <mergeCell ref="Q16:Q17"/>
    <mergeCell ref="S16:S17"/>
    <mergeCell ref="B17:C17"/>
    <mergeCell ref="E17:F17"/>
    <mergeCell ref="H17:I17"/>
    <mergeCell ref="K17:L17"/>
    <mergeCell ref="N17:O17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N18:O18"/>
    <mergeCell ref="Q18:Q19"/>
    <mergeCell ref="S18:S19"/>
    <mergeCell ref="B19:C19"/>
    <mergeCell ref="E19:F19"/>
    <mergeCell ref="H19:I19"/>
    <mergeCell ref="K19:L19"/>
    <mergeCell ref="N19:O19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N20:O20"/>
    <mergeCell ref="Q20:Q21"/>
    <mergeCell ref="S20:S21"/>
    <mergeCell ref="B21:C21"/>
    <mergeCell ref="E21:F21"/>
    <mergeCell ref="H21:I21"/>
    <mergeCell ref="K21:L21"/>
    <mergeCell ref="N21:O21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N22:O22"/>
    <mergeCell ref="Q22:Q23"/>
    <mergeCell ref="S22:S23"/>
    <mergeCell ref="B23:C23"/>
    <mergeCell ref="E23:F23"/>
    <mergeCell ref="H23:I23"/>
    <mergeCell ref="K23:L23"/>
    <mergeCell ref="N23:O23"/>
    <mergeCell ref="A25:N25"/>
    <mergeCell ref="A27:D27"/>
  </mergeCells>
  <conditionalFormatting sqref="R15 R17 R19 R23 R25 R27">
    <cfRule type="cellIs" priority="1" dxfId="0" operator="greaterThan" stopIfTrue="1">
      <formula>0</formula>
    </cfRule>
    <cfRule type="cellIs" priority="2" dxfId="1" operator="lessThanOrEqual" stopIfTrue="1">
      <formula>0</formula>
    </cfRule>
  </conditionalFormatting>
  <conditionalFormatting sqref="B8:C8 B10:C10 B12:C12 B14:C14 B16:C16 B18:C18 B22:C22 C20 E8:F8 E10:F10 E12:F12 E14:F14 E16:F16 E18:F18 E20:F20 E22:F22 H8:I8 H10:I10 H12:I12 H14:I14 H16:I16 H18:I18 H20:I20 H22:I22 K12:L12 K14:L14 K18:L18 K20:L20 K22:L22 L8 L10 L16 N8:P8 N10:P10 N12:P12 N14:P14 N16:P16 N18:P18 N20:P20 N22:P22">
    <cfRule type="cellIs" priority="3" dxfId="2" operator="equal" stopIfTrue="1">
      <formula>"école"</formula>
    </cfRule>
  </conditionalFormatting>
  <conditionalFormatting sqref="B20">
    <cfRule type="cellIs" priority="4" dxfId="2" operator="equal" stopIfTrue="1">
      <formula>"école"</formula>
    </cfRule>
  </conditionalFormatting>
  <conditionalFormatting sqref="K8">
    <cfRule type="cellIs" priority="5" dxfId="2" operator="equal" stopIfTrue="1">
      <formula>"école"</formula>
    </cfRule>
  </conditionalFormatting>
  <conditionalFormatting sqref="K10">
    <cfRule type="cellIs" priority="6" dxfId="2" operator="equal" stopIfTrue="1">
      <formula>"école"</formula>
    </cfRule>
  </conditionalFormatting>
  <conditionalFormatting sqref="K16">
    <cfRule type="cellIs" priority="7" dxfId="2" operator="equal" stopIfTrue="1">
      <formula>"école"</formula>
    </cfRule>
  </conditionalFormatting>
  <conditionalFormatting sqref="R13">
    <cfRule type="cellIs" priority="8" dxfId="0" operator="greaterThan" stopIfTrue="1">
      <formula>0</formula>
    </cfRule>
    <cfRule type="cellIs" priority="9" dxfId="1" operator="lessThanOrEqual" stopIfTrue="1">
      <formula>0</formula>
    </cfRule>
  </conditionalFormatting>
  <conditionalFormatting sqref="R9">
    <cfRule type="cellIs" priority="10" dxfId="0" operator="greaterThan" stopIfTrue="1">
      <formula>0</formula>
    </cfRule>
    <cfRule type="cellIs" priority="11" dxfId="1" operator="lessThanOrEqual" stopIfTrue="1">
      <formula>0</formula>
    </cfRule>
  </conditionalFormatting>
  <conditionalFormatting sqref="R11">
    <cfRule type="cellIs" priority="12" dxfId="0" operator="greaterThan" stopIfTrue="1">
      <formula>0</formula>
    </cfRule>
    <cfRule type="cellIs" priority="13" dxfId="1" operator="lessThanOrEqual" stopIfTrue="1">
      <formula>0</formula>
    </cfRule>
  </conditionalFormatting>
  <conditionalFormatting sqref="R21">
    <cfRule type="cellIs" priority="14" dxfId="0" operator="greaterThan" stopIfTrue="1">
      <formula>0</formula>
    </cfRule>
    <cfRule type="cellIs" priority="15" dxfId="1" operator="lessThanOrEqual" stopIfTrue="1">
      <formula>0</formula>
    </cfRule>
  </conditionalFormatting>
  <dataValidations count="1">
    <dataValidation type="time" allowBlank="1" showErrorMessage="1" errorTitle="Erreur de saisie" error="Soit le format horaire n'est pas respecté, soit l'horaire saisi est ... impossible pour une journée..." sqref="B9:C9 E9:F9 H9:I9 K9 N9:O9 B11:C11 E11:F11 H11:I11 K11 N11:O11 B13:C13 E13:F13 H13:I13 L13 N13:O13 B15:C15 E15:F15 H15:I15 K15:L15 N15:O15 C17 E17:F17 H17:I17 K17 N17:O17 B19:C19 E19:F19 H19:I19 N19:O19 B21 E21:F21 H21:I21 N21:O21 B23:C23 E23:F23 H23:I23 K23:L23 N23:O23 F27 I27">
      <formula1>0.041666666666666664</formula1>
      <formula2>0.25</formula2>
    </dataValidation>
  </dataValidations>
  <printOptions/>
  <pageMargins left="0.5118055555555555" right="0.5118055555555555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2013-09-23T14:09:24Z</dcterms:modified>
  <cp:category/>
  <cp:version/>
  <cp:contentType/>
  <cp:contentStatus/>
  <cp:revision>7</cp:revision>
</cp:coreProperties>
</file>